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J\项目\LTE指标准确性研究\2017\DQA+\完整性核查\应答模板\fromchengnan\"/>
    </mc:Choice>
  </mc:AlternateContent>
  <bookViews>
    <workbookView xWindow="-12" yWindow="6108" windowWidth="15576" windowHeight="6168" tabRatio="729"/>
  </bookViews>
  <sheets>
    <sheet name="应答统计" sheetId="68" r:id="rId1"/>
    <sheet name="Index" sheetId="66" r:id="rId2"/>
    <sheet name="说明" sheetId="4" r:id="rId3"/>
    <sheet name="HA" sheetId="39" r:id="rId4"/>
    <sheet name="HB" sheetId="42" r:id="rId5"/>
    <sheet name="HC" sheetId="43" r:id="rId6"/>
    <sheet name="HE" sheetId="44" r:id="rId7"/>
    <sheet name="HF" sheetId="45" r:id="rId8"/>
    <sheet name="HG" sheetId="46" r:id="rId9"/>
    <sheet name="HH" sheetId="48" r:id="rId10"/>
    <sheet name="HI" sheetId="49" r:id="rId11"/>
    <sheet name="HJ" sheetId="50" r:id="rId12"/>
    <sheet name="HK" sheetId="51" r:id="rId13"/>
    <sheet name="HL" sheetId="56" r:id="rId14"/>
    <sheet name="HM" sheetId="57" r:id="rId15"/>
    <sheet name="HN" sheetId="65" r:id="rId16"/>
    <sheet name="HO" sheetId="64" r:id="rId17"/>
    <sheet name="CA" sheetId="59" r:id="rId18"/>
    <sheet name="CB" sheetId="60" r:id="rId19"/>
    <sheet name="CC" sheetId="61" r:id="rId20"/>
    <sheet name="CD" sheetId="62" r:id="rId21"/>
    <sheet name="CE" sheetId="63" r:id="rId22"/>
  </sheets>
  <externalReferences>
    <externalReference r:id="rId23"/>
  </externalReferences>
  <definedNames>
    <definedName name="_xlnm._FilterDatabase" localSheetId="3" hidden="1">HA!$A$1:$N$50</definedName>
    <definedName name="_xlnm._FilterDatabase" localSheetId="5" hidden="1">HC!$A$1:$N$6</definedName>
    <definedName name="_xlnm._FilterDatabase" localSheetId="6" hidden="1">HE!$A$1:$R$44</definedName>
    <definedName name="_xlnm._FilterDatabase" localSheetId="7" hidden="1">HF!$A$1:$N$60</definedName>
    <definedName name="_xlnm._FilterDatabase" localSheetId="1" hidden="1">[1]HA!$A$1:$N$50</definedName>
  </definedNames>
  <calcPr calcId="152511" calcMode="manual"/>
  <fileRecoveryPr autoRecover="0"/>
</workbook>
</file>

<file path=xl/calcChain.xml><?xml version="1.0" encoding="utf-8"?>
<calcChain xmlns="http://schemas.openxmlformats.org/spreadsheetml/2006/main">
  <c r="I20" i="66" l="1"/>
  <c r="H20" i="66"/>
  <c r="G20" i="66"/>
  <c r="F20" i="66"/>
  <c r="E20" i="66"/>
  <c r="D20" i="66"/>
  <c r="I19" i="66"/>
  <c r="H19" i="66"/>
  <c r="G19" i="66"/>
  <c r="F19" i="66"/>
  <c r="E19" i="66"/>
  <c r="D19" i="66"/>
  <c r="I18" i="66"/>
  <c r="H18" i="66"/>
  <c r="G18" i="66"/>
  <c r="F18" i="66"/>
  <c r="E18" i="66"/>
  <c r="D18" i="66"/>
  <c r="J18" i="66" s="1"/>
  <c r="I17" i="66"/>
  <c r="H17" i="66"/>
  <c r="G17" i="66"/>
  <c r="F17" i="66"/>
  <c r="E17" i="66"/>
  <c r="D17" i="66"/>
  <c r="I16" i="66"/>
  <c r="H16" i="66"/>
  <c r="G16" i="66"/>
  <c r="F16" i="66"/>
  <c r="E16" i="66"/>
  <c r="D16" i="66"/>
  <c r="I15" i="66"/>
  <c r="H15" i="66"/>
  <c r="G15" i="66"/>
  <c r="F15" i="66"/>
  <c r="E15" i="66"/>
  <c r="D15" i="66"/>
  <c r="I14" i="66"/>
  <c r="H14" i="66"/>
  <c r="G14" i="66"/>
  <c r="F14" i="66"/>
  <c r="E14" i="66"/>
  <c r="D14" i="66"/>
  <c r="J14" i="66" s="1"/>
  <c r="I13" i="66"/>
  <c r="H13" i="66"/>
  <c r="G13" i="66"/>
  <c r="F13" i="66"/>
  <c r="E13" i="66"/>
  <c r="D13" i="66"/>
  <c r="I12" i="66"/>
  <c r="H12" i="66"/>
  <c r="G12" i="66"/>
  <c r="F12" i="66"/>
  <c r="E12" i="66"/>
  <c r="D12" i="66"/>
  <c r="I11" i="66"/>
  <c r="H11" i="66"/>
  <c r="G11" i="66"/>
  <c r="F11" i="66"/>
  <c r="E11" i="66"/>
  <c r="D11" i="66"/>
  <c r="I10" i="66"/>
  <c r="H10" i="66"/>
  <c r="G10" i="66"/>
  <c r="F10" i="66"/>
  <c r="E10" i="66"/>
  <c r="D10" i="66"/>
  <c r="J10" i="66" s="1"/>
  <c r="I9" i="66"/>
  <c r="H9" i="66"/>
  <c r="G9" i="66"/>
  <c r="F9" i="66"/>
  <c r="E9" i="66"/>
  <c r="D9" i="66"/>
  <c r="I8" i="66"/>
  <c r="H8" i="66"/>
  <c r="G8" i="66"/>
  <c r="F8" i="66"/>
  <c r="E8" i="66"/>
  <c r="D8" i="66"/>
  <c r="I7" i="66"/>
  <c r="H7" i="66"/>
  <c r="G7" i="66"/>
  <c r="F7" i="66"/>
  <c r="E7" i="66"/>
  <c r="D7" i="66"/>
  <c r="I6" i="66"/>
  <c r="H6" i="66"/>
  <c r="G6" i="66"/>
  <c r="F6" i="66"/>
  <c r="E6" i="66"/>
  <c r="D6" i="66"/>
  <c r="J6" i="66" s="1"/>
  <c r="I5" i="66"/>
  <c r="H5" i="66"/>
  <c r="G5" i="66"/>
  <c r="F5" i="66"/>
  <c r="E5" i="66"/>
  <c r="D5" i="66"/>
  <c r="I4" i="66"/>
  <c r="H4" i="66"/>
  <c r="G4" i="66"/>
  <c r="F4" i="66"/>
  <c r="E4" i="66"/>
  <c r="D4" i="66"/>
  <c r="I3" i="66"/>
  <c r="H3" i="66"/>
  <c r="G3" i="66"/>
  <c r="F3" i="66"/>
  <c r="E3" i="66"/>
  <c r="D3" i="66"/>
  <c r="I2" i="66"/>
  <c r="I21" i="66" s="1"/>
  <c r="C13" i="68" s="1"/>
  <c r="H2" i="66"/>
  <c r="H21" i="66" s="1"/>
  <c r="C12" i="68" s="1"/>
  <c r="G2" i="66"/>
  <c r="F2" i="66"/>
  <c r="E2" i="66"/>
  <c r="E21" i="66" s="1"/>
  <c r="C9" i="68" s="1"/>
  <c r="D2" i="66"/>
  <c r="J2" i="66" s="1"/>
  <c r="AS20" i="66"/>
  <c r="AR20" i="66"/>
  <c r="AQ20" i="66"/>
  <c r="AP20" i="66"/>
  <c r="AO20" i="66"/>
  <c r="AN20" i="66"/>
  <c r="AM20" i="66"/>
  <c r="AL20" i="66"/>
  <c r="AK20" i="66"/>
  <c r="AJ20" i="66"/>
  <c r="AI20" i="66"/>
  <c r="AH20" i="66"/>
  <c r="AG20" i="66"/>
  <c r="AF20" i="66"/>
  <c r="AE20" i="66"/>
  <c r="AD20" i="66"/>
  <c r="AC20" i="66"/>
  <c r="AB20" i="66"/>
  <c r="AA20" i="66"/>
  <c r="Z20" i="66"/>
  <c r="Y20" i="66"/>
  <c r="X20" i="66"/>
  <c r="W20" i="66"/>
  <c r="V20" i="66"/>
  <c r="U20" i="66"/>
  <c r="T20" i="66"/>
  <c r="S20" i="66"/>
  <c r="R20" i="66"/>
  <c r="Q20" i="66"/>
  <c r="P20" i="66"/>
  <c r="O20" i="66"/>
  <c r="N20" i="66"/>
  <c r="M20" i="66"/>
  <c r="AS19" i="66"/>
  <c r="AR19" i="66"/>
  <c r="AQ19" i="66"/>
  <c r="AP19" i="66"/>
  <c r="AO19" i="66"/>
  <c r="AN19" i="66"/>
  <c r="AM19" i="66"/>
  <c r="AL19" i="66"/>
  <c r="AK19" i="66"/>
  <c r="AJ19" i="66"/>
  <c r="AI19" i="66"/>
  <c r="AH19" i="66"/>
  <c r="AG19" i="66"/>
  <c r="AF19" i="66"/>
  <c r="AE19" i="66"/>
  <c r="AD19" i="66"/>
  <c r="AC19" i="66"/>
  <c r="AB19" i="66"/>
  <c r="AA19" i="66"/>
  <c r="Z19" i="66"/>
  <c r="Y19" i="66"/>
  <c r="X19" i="66"/>
  <c r="W19" i="66"/>
  <c r="V19" i="66"/>
  <c r="U19" i="66"/>
  <c r="T19" i="66"/>
  <c r="S19" i="66"/>
  <c r="R19" i="66"/>
  <c r="Q19" i="66"/>
  <c r="P19" i="66"/>
  <c r="O19" i="66"/>
  <c r="N19" i="66"/>
  <c r="M19" i="66"/>
  <c r="AS18" i="66"/>
  <c r="AR18" i="66"/>
  <c r="AQ18" i="66"/>
  <c r="AP18" i="66"/>
  <c r="AO18" i="66"/>
  <c r="AN18" i="66"/>
  <c r="AM18" i="66"/>
  <c r="AL18" i="66"/>
  <c r="AK18" i="66"/>
  <c r="AJ18" i="66"/>
  <c r="AI18" i="66"/>
  <c r="AH18" i="66"/>
  <c r="AG18" i="66"/>
  <c r="AF18" i="66"/>
  <c r="AE18" i="66"/>
  <c r="AD18" i="66"/>
  <c r="AC18" i="66"/>
  <c r="AB18" i="66"/>
  <c r="AA18" i="66"/>
  <c r="Z18" i="66"/>
  <c r="Y18" i="66"/>
  <c r="X18" i="66"/>
  <c r="W18" i="66"/>
  <c r="V18" i="66"/>
  <c r="U18" i="66"/>
  <c r="T18" i="66"/>
  <c r="S18" i="66"/>
  <c r="R18" i="66"/>
  <c r="Q18" i="66"/>
  <c r="P18" i="66"/>
  <c r="O18" i="66"/>
  <c r="N18" i="66"/>
  <c r="M18" i="66"/>
  <c r="AS17" i="66"/>
  <c r="AR17" i="66"/>
  <c r="AQ17" i="66"/>
  <c r="AP17" i="66"/>
  <c r="AO17" i="66"/>
  <c r="AN17" i="66"/>
  <c r="AM17" i="66"/>
  <c r="AL17" i="66"/>
  <c r="AK17" i="66"/>
  <c r="AJ17" i="66"/>
  <c r="AI17" i="66"/>
  <c r="AH17" i="66"/>
  <c r="AG17" i="66"/>
  <c r="AF17" i="66"/>
  <c r="AE17" i="66"/>
  <c r="AD17" i="66"/>
  <c r="AC17" i="66"/>
  <c r="AB17" i="66"/>
  <c r="AA17" i="66"/>
  <c r="Z17" i="66"/>
  <c r="Y17" i="66"/>
  <c r="X17" i="66"/>
  <c r="W17" i="66"/>
  <c r="V17" i="66"/>
  <c r="U17" i="66"/>
  <c r="T17" i="66"/>
  <c r="S17" i="66"/>
  <c r="R17" i="66"/>
  <c r="Q17" i="66"/>
  <c r="P17" i="66"/>
  <c r="O17" i="66"/>
  <c r="N17" i="66"/>
  <c r="M17" i="66"/>
  <c r="AS16" i="66"/>
  <c r="AR16" i="66"/>
  <c r="AQ16" i="66"/>
  <c r="AP16" i="66"/>
  <c r="AO16" i="66"/>
  <c r="AN16" i="66"/>
  <c r="AM16" i="66"/>
  <c r="AL16" i="66"/>
  <c r="AK16" i="66"/>
  <c r="AJ16" i="66"/>
  <c r="AI16" i="66"/>
  <c r="AH16" i="66"/>
  <c r="AG16" i="66"/>
  <c r="AF16" i="66"/>
  <c r="AE16" i="66"/>
  <c r="AD16" i="66"/>
  <c r="AC16" i="66"/>
  <c r="AB16" i="66"/>
  <c r="AA16" i="66"/>
  <c r="Z16" i="66"/>
  <c r="Y16" i="66"/>
  <c r="X16" i="66"/>
  <c r="W16" i="66"/>
  <c r="V16" i="66"/>
  <c r="U16" i="66"/>
  <c r="T16" i="66"/>
  <c r="S16" i="66"/>
  <c r="R16" i="66"/>
  <c r="Q16" i="66"/>
  <c r="P16" i="66"/>
  <c r="O16" i="66"/>
  <c r="N16" i="66"/>
  <c r="M16" i="66"/>
  <c r="AS15" i="66"/>
  <c r="AR15" i="66"/>
  <c r="AQ15" i="66"/>
  <c r="AP15" i="66"/>
  <c r="AO15" i="66"/>
  <c r="AN15" i="66"/>
  <c r="AM15" i="66"/>
  <c r="AL15" i="66"/>
  <c r="AK15" i="66"/>
  <c r="AJ15" i="66"/>
  <c r="AI15" i="66"/>
  <c r="AH15" i="66"/>
  <c r="AG15" i="66"/>
  <c r="AF15" i="66"/>
  <c r="AE15" i="66"/>
  <c r="AD15" i="66"/>
  <c r="AC15" i="66"/>
  <c r="AB15" i="66"/>
  <c r="AA15" i="66"/>
  <c r="Z15" i="66"/>
  <c r="Y15" i="66"/>
  <c r="X15" i="66"/>
  <c r="W15" i="66"/>
  <c r="V15" i="66"/>
  <c r="U15" i="66"/>
  <c r="T15" i="66"/>
  <c r="S15" i="66"/>
  <c r="R15" i="66"/>
  <c r="Q15" i="66"/>
  <c r="P15" i="66"/>
  <c r="O15" i="66"/>
  <c r="N15" i="66"/>
  <c r="M15" i="66"/>
  <c r="AS14" i="66"/>
  <c r="AR14" i="66"/>
  <c r="AQ14" i="66"/>
  <c r="AP14" i="66"/>
  <c r="AO14" i="66"/>
  <c r="AN14" i="66"/>
  <c r="AM14" i="66"/>
  <c r="AL14" i="66"/>
  <c r="AK14" i="66"/>
  <c r="AJ14" i="66"/>
  <c r="AI14" i="66"/>
  <c r="AH14" i="66"/>
  <c r="AG14" i="66"/>
  <c r="AF14" i="66"/>
  <c r="AE14" i="66"/>
  <c r="AD14" i="66"/>
  <c r="AC14" i="66"/>
  <c r="AB14" i="66"/>
  <c r="AA14" i="66"/>
  <c r="Z14" i="66"/>
  <c r="Y14" i="66"/>
  <c r="X14" i="66"/>
  <c r="W14" i="66"/>
  <c r="V14" i="66"/>
  <c r="U14" i="66"/>
  <c r="T14" i="66"/>
  <c r="S14" i="66"/>
  <c r="R14" i="66"/>
  <c r="Q14" i="66"/>
  <c r="P14" i="66"/>
  <c r="O14" i="66"/>
  <c r="N14" i="66"/>
  <c r="M14" i="66"/>
  <c r="AS13" i="66"/>
  <c r="AR13" i="66"/>
  <c r="AQ13" i="66"/>
  <c r="AP13" i="66"/>
  <c r="AO13" i="66"/>
  <c r="AN13" i="66"/>
  <c r="AM13" i="66"/>
  <c r="AL13" i="66"/>
  <c r="AK13" i="66"/>
  <c r="AJ13" i="66"/>
  <c r="AI13" i="66"/>
  <c r="AH13" i="66"/>
  <c r="AG13" i="66"/>
  <c r="AF13" i="66"/>
  <c r="AE13" i="66"/>
  <c r="AD13" i="66"/>
  <c r="AC13" i="66"/>
  <c r="AB13" i="66"/>
  <c r="AA13" i="66"/>
  <c r="Z13" i="66"/>
  <c r="Y13" i="66"/>
  <c r="X13" i="66"/>
  <c r="W13" i="66"/>
  <c r="V13" i="66"/>
  <c r="U13" i="66"/>
  <c r="T13" i="66"/>
  <c r="S13" i="66"/>
  <c r="R13" i="66"/>
  <c r="Q13" i="66"/>
  <c r="P13" i="66"/>
  <c r="O13" i="66"/>
  <c r="N13" i="66"/>
  <c r="M13" i="66"/>
  <c r="AS12" i="66"/>
  <c r="AR12" i="66"/>
  <c r="AQ12" i="66"/>
  <c r="AP12" i="66"/>
  <c r="AO12" i="66"/>
  <c r="AN12" i="66"/>
  <c r="AM12" i="66"/>
  <c r="AL12" i="66"/>
  <c r="AK12" i="66"/>
  <c r="AJ12" i="66"/>
  <c r="AI12" i="66"/>
  <c r="AH12" i="66"/>
  <c r="AG12" i="66"/>
  <c r="AF12" i="66"/>
  <c r="AE12" i="66"/>
  <c r="AD12" i="66"/>
  <c r="AC12" i="66"/>
  <c r="AB12" i="66"/>
  <c r="AA12" i="66"/>
  <c r="Z12" i="66"/>
  <c r="Y12" i="66"/>
  <c r="X12" i="66"/>
  <c r="W12" i="66"/>
  <c r="V12" i="66"/>
  <c r="U12" i="66"/>
  <c r="T12" i="66"/>
  <c r="S12" i="66"/>
  <c r="R12" i="66"/>
  <c r="Q12" i="66"/>
  <c r="P12" i="66"/>
  <c r="O12" i="66"/>
  <c r="N12" i="66"/>
  <c r="M12" i="66"/>
  <c r="AS11" i="66"/>
  <c r="AR11" i="66"/>
  <c r="AQ11" i="66"/>
  <c r="AP11" i="66"/>
  <c r="AO11" i="66"/>
  <c r="AN11" i="66"/>
  <c r="AM11" i="66"/>
  <c r="AL11" i="66"/>
  <c r="AK11" i="66"/>
  <c r="AJ11" i="66"/>
  <c r="AI11" i="66"/>
  <c r="AH11" i="66"/>
  <c r="AG11" i="66"/>
  <c r="AF11" i="66"/>
  <c r="AE11" i="66"/>
  <c r="AD11" i="66"/>
  <c r="AC11" i="66"/>
  <c r="AB11" i="66"/>
  <c r="AA11" i="66"/>
  <c r="Z11" i="66"/>
  <c r="Y11" i="66"/>
  <c r="X11" i="66"/>
  <c r="W11" i="66"/>
  <c r="V11" i="66"/>
  <c r="U11" i="66"/>
  <c r="T11" i="66"/>
  <c r="S11" i="66"/>
  <c r="R11" i="66"/>
  <c r="Q11" i="66"/>
  <c r="P11" i="66"/>
  <c r="O11" i="66"/>
  <c r="N11" i="66"/>
  <c r="M11" i="66"/>
  <c r="AS10" i="66"/>
  <c r="AR10" i="66"/>
  <c r="AQ10" i="66"/>
  <c r="AP10" i="66"/>
  <c r="AO10" i="66"/>
  <c r="AN10" i="66"/>
  <c r="AM10" i="66"/>
  <c r="AL10" i="66"/>
  <c r="AK10" i="66"/>
  <c r="AJ10" i="66"/>
  <c r="AI10" i="66"/>
  <c r="AH10" i="66"/>
  <c r="AG10" i="66"/>
  <c r="AF10" i="66"/>
  <c r="AE10" i="66"/>
  <c r="AD10" i="66"/>
  <c r="AC10" i="66"/>
  <c r="AB10" i="66"/>
  <c r="AA10" i="66"/>
  <c r="Z10" i="66"/>
  <c r="Y10" i="66"/>
  <c r="X10" i="66"/>
  <c r="W10" i="66"/>
  <c r="V10" i="66"/>
  <c r="U10" i="66"/>
  <c r="T10" i="66"/>
  <c r="S10" i="66"/>
  <c r="R10" i="66"/>
  <c r="Q10" i="66"/>
  <c r="P10" i="66"/>
  <c r="O10" i="66"/>
  <c r="N10" i="66"/>
  <c r="M10" i="66"/>
  <c r="AS9" i="66"/>
  <c r="AR9" i="66"/>
  <c r="AQ9" i="66"/>
  <c r="AP9" i="66"/>
  <c r="AO9" i="66"/>
  <c r="AN9" i="66"/>
  <c r="AM9" i="66"/>
  <c r="AL9" i="66"/>
  <c r="AK9" i="66"/>
  <c r="AJ9" i="66"/>
  <c r="AI9" i="66"/>
  <c r="AH9" i="66"/>
  <c r="AG9" i="66"/>
  <c r="AF9" i="66"/>
  <c r="AE9" i="66"/>
  <c r="AD9" i="66"/>
  <c r="AC9" i="66"/>
  <c r="AB9" i="66"/>
  <c r="AA9" i="66"/>
  <c r="Z9" i="66"/>
  <c r="Y9" i="66"/>
  <c r="X9" i="66"/>
  <c r="W9" i="66"/>
  <c r="V9" i="66"/>
  <c r="U9" i="66"/>
  <c r="T9" i="66"/>
  <c r="S9" i="66"/>
  <c r="R9" i="66"/>
  <c r="Q9" i="66"/>
  <c r="P9" i="66"/>
  <c r="O9" i="66"/>
  <c r="N9" i="66"/>
  <c r="M9" i="66"/>
  <c r="AS8" i="66"/>
  <c r="AR8" i="66"/>
  <c r="AQ8" i="66"/>
  <c r="AP8" i="66"/>
  <c r="AO8" i="66"/>
  <c r="AN8" i="66"/>
  <c r="AM8" i="66"/>
  <c r="AL8" i="66"/>
  <c r="AK8" i="66"/>
  <c r="AJ8" i="66"/>
  <c r="AI8" i="66"/>
  <c r="AH8" i="66"/>
  <c r="AG8" i="66"/>
  <c r="AF8" i="66"/>
  <c r="AE8" i="66"/>
  <c r="AD8" i="66"/>
  <c r="AC8" i="66"/>
  <c r="AB8" i="66"/>
  <c r="AA8" i="66"/>
  <c r="Z8" i="66"/>
  <c r="Y8" i="66"/>
  <c r="X8" i="66"/>
  <c r="W8" i="66"/>
  <c r="V8" i="66"/>
  <c r="U8" i="66"/>
  <c r="T8" i="66"/>
  <c r="S8" i="66"/>
  <c r="R8" i="66"/>
  <c r="Q8" i="66"/>
  <c r="P8" i="66"/>
  <c r="O8" i="66"/>
  <c r="N8" i="66"/>
  <c r="M8" i="66"/>
  <c r="AS7" i="66"/>
  <c r="AR7" i="66"/>
  <c r="AQ7" i="66"/>
  <c r="AP7" i="66"/>
  <c r="AO7" i="66"/>
  <c r="AN7" i="66"/>
  <c r="AM7" i="66"/>
  <c r="AL7" i="66"/>
  <c r="AK7" i="66"/>
  <c r="AJ7" i="66"/>
  <c r="AI7" i="66"/>
  <c r="AH7" i="66"/>
  <c r="AG7" i="66"/>
  <c r="AF7" i="66"/>
  <c r="AE7" i="66"/>
  <c r="AD7" i="66"/>
  <c r="AC7" i="66"/>
  <c r="AB7" i="66"/>
  <c r="AA7" i="66"/>
  <c r="Z7" i="66"/>
  <c r="Y7" i="66"/>
  <c r="X7" i="66"/>
  <c r="W7" i="66"/>
  <c r="V7" i="66"/>
  <c r="U7" i="66"/>
  <c r="T7" i="66"/>
  <c r="S7" i="66"/>
  <c r="R7" i="66"/>
  <c r="Q7" i="66"/>
  <c r="P7" i="66"/>
  <c r="O7" i="66"/>
  <c r="N7" i="66"/>
  <c r="M7" i="66"/>
  <c r="AS6" i="66"/>
  <c r="AR6" i="66"/>
  <c r="AQ6" i="66"/>
  <c r="AP6" i="66"/>
  <c r="AO6" i="66"/>
  <c r="AN6" i="66"/>
  <c r="AM6" i="66"/>
  <c r="AL6" i="66"/>
  <c r="AK6" i="66"/>
  <c r="AJ6" i="66"/>
  <c r="AI6" i="66"/>
  <c r="AH6" i="66"/>
  <c r="AG6" i="66"/>
  <c r="AF6" i="66"/>
  <c r="AE6" i="66"/>
  <c r="AD6" i="66"/>
  <c r="AC6" i="66"/>
  <c r="AB6" i="66"/>
  <c r="AA6" i="66"/>
  <c r="Z6" i="66"/>
  <c r="Y6" i="66"/>
  <c r="X6" i="66"/>
  <c r="W6" i="66"/>
  <c r="V6" i="66"/>
  <c r="U6" i="66"/>
  <c r="T6" i="66"/>
  <c r="S6" i="66"/>
  <c r="R6" i="66"/>
  <c r="Q6" i="66"/>
  <c r="P6" i="66"/>
  <c r="O6" i="66"/>
  <c r="N6" i="66"/>
  <c r="M6" i="66"/>
  <c r="AS5" i="66"/>
  <c r="AR5" i="66"/>
  <c r="AQ5" i="66"/>
  <c r="AP5" i="66"/>
  <c r="AO5" i="66"/>
  <c r="AN5" i="66"/>
  <c r="AM5" i="66"/>
  <c r="AL5" i="66"/>
  <c r="AK5" i="66"/>
  <c r="AJ5" i="66"/>
  <c r="AI5" i="66"/>
  <c r="AH5" i="66"/>
  <c r="AG5" i="66"/>
  <c r="AF5" i="66"/>
  <c r="AE5" i="66"/>
  <c r="AD5" i="66"/>
  <c r="AC5" i="66"/>
  <c r="AB5" i="66"/>
  <c r="AA5" i="66"/>
  <c r="Z5" i="66"/>
  <c r="Y5" i="66"/>
  <c r="X5" i="66"/>
  <c r="W5" i="66"/>
  <c r="V5" i="66"/>
  <c r="U5" i="66"/>
  <c r="T5" i="66"/>
  <c r="S5" i="66"/>
  <c r="R5" i="66"/>
  <c r="Q5" i="66"/>
  <c r="P5" i="66"/>
  <c r="O5" i="66"/>
  <c r="N5" i="66"/>
  <c r="M5" i="66"/>
  <c r="AS4" i="66"/>
  <c r="AR4" i="66"/>
  <c r="AQ4" i="66"/>
  <c r="AP4" i="66"/>
  <c r="AO4" i="66"/>
  <c r="AN4" i="66"/>
  <c r="AM4" i="66"/>
  <c r="AL4" i="66"/>
  <c r="AK4" i="66"/>
  <c r="AJ4" i="66"/>
  <c r="AI4" i="66"/>
  <c r="AH4" i="66"/>
  <c r="AG4" i="66"/>
  <c r="AF4" i="66"/>
  <c r="AE4" i="66"/>
  <c r="AD4" i="66"/>
  <c r="AC4" i="66"/>
  <c r="AB4" i="66"/>
  <c r="AA4" i="66"/>
  <c r="Z4" i="66"/>
  <c r="Y4" i="66"/>
  <c r="X4" i="66"/>
  <c r="W4" i="66"/>
  <c r="V4" i="66"/>
  <c r="U4" i="66"/>
  <c r="T4" i="66"/>
  <c r="S4" i="66"/>
  <c r="R4" i="66"/>
  <c r="Q4" i="66"/>
  <c r="P4" i="66"/>
  <c r="O4" i="66"/>
  <c r="N4" i="66"/>
  <c r="M4" i="66"/>
  <c r="AS3" i="66"/>
  <c r="AR3" i="66"/>
  <c r="AQ3" i="66"/>
  <c r="AP3" i="66"/>
  <c r="AO3" i="66"/>
  <c r="AN3" i="66"/>
  <c r="AN21" i="66" s="1"/>
  <c r="I8" i="68" s="1"/>
  <c r="AM3" i="66"/>
  <c r="AL3" i="66"/>
  <c r="AK3" i="66"/>
  <c r="AJ3" i="66"/>
  <c r="AI3" i="66"/>
  <c r="AH3" i="66"/>
  <c r="AG3" i="66"/>
  <c r="AF3" i="66"/>
  <c r="AF21" i="66" s="1"/>
  <c r="G12" i="68" s="1"/>
  <c r="AE3" i="66"/>
  <c r="AD3" i="66"/>
  <c r="AC3" i="66"/>
  <c r="AB3" i="66"/>
  <c r="AA3" i="66"/>
  <c r="Z3" i="66"/>
  <c r="Y3" i="66"/>
  <c r="X3" i="66"/>
  <c r="W3" i="66"/>
  <c r="V3" i="66"/>
  <c r="U3" i="66"/>
  <c r="T3" i="66"/>
  <c r="S3" i="66"/>
  <c r="R3" i="66"/>
  <c r="Q3" i="66"/>
  <c r="P3" i="66"/>
  <c r="O3" i="66"/>
  <c r="N3" i="66"/>
  <c r="M3" i="66"/>
  <c r="AS2" i="66"/>
  <c r="AR2" i="66"/>
  <c r="AQ2" i="66"/>
  <c r="AP2" i="66"/>
  <c r="AO2" i="66"/>
  <c r="AN2" i="66"/>
  <c r="AM2" i="66"/>
  <c r="AL2" i="66"/>
  <c r="AL21" i="66" s="1"/>
  <c r="H12" i="68" s="1"/>
  <c r="AK2" i="66"/>
  <c r="AJ2" i="66"/>
  <c r="AI2" i="66"/>
  <c r="AH2" i="66"/>
  <c r="AG2" i="66"/>
  <c r="AF2" i="66"/>
  <c r="AE2" i="66"/>
  <c r="AD2" i="66"/>
  <c r="AC2" i="66"/>
  <c r="AB2" i="66"/>
  <c r="AA2" i="66"/>
  <c r="AA21" i="66" s="1"/>
  <c r="F13" i="68" s="1"/>
  <c r="Z2" i="66"/>
  <c r="Y2" i="66"/>
  <c r="X2" i="66"/>
  <c r="W2" i="66"/>
  <c r="V2" i="66"/>
  <c r="U2" i="66"/>
  <c r="T2" i="66"/>
  <c r="S2" i="66"/>
  <c r="R2" i="66"/>
  <c r="Q2" i="66"/>
  <c r="P2" i="66"/>
  <c r="O2" i="66"/>
  <c r="N2" i="66"/>
  <c r="M2" i="66"/>
  <c r="AD21" i="66"/>
  <c r="G10" i="68" s="1"/>
  <c r="Z21" i="66" l="1"/>
  <c r="F12" i="68" s="1"/>
  <c r="AP21" i="66"/>
  <c r="I10" i="68" s="1"/>
  <c r="N21" i="66"/>
  <c r="D12" i="68" s="1"/>
  <c r="S21" i="66"/>
  <c r="E11" i="68" s="1"/>
  <c r="R21" i="66"/>
  <c r="E10" i="68" s="1"/>
  <c r="V21" i="66"/>
  <c r="F8" i="68" s="1"/>
  <c r="AH21" i="66"/>
  <c r="H8" i="68" s="1"/>
  <c r="AI21" i="66"/>
  <c r="H9" i="68" s="1"/>
  <c r="AQ21" i="66"/>
  <c r="I11" i="68" s="1"/>
  <c r="P21" i="66"/>
  <c r="E8" i="68" s="1"/>
  <c r="T21" i="66"/>
  <c r="E12" i="68" s="1"/>
  <c r="X21" i="66"/>
  <c r="F10" i="68" s="1"/>
  <c r="AB21" i="66"/>
  <c r="G8" i="68" s="1"/>
  <c r="AJ21" i="66"/>
  <c r="H10" i="68" s="1"/>
  <c r="AR21" i="66"/>
  <c r="I12" i="68" s="1"/>
  <c r="F21" i="66"/>
  <c r="C10" i="68" s="1"/>
  <c r="J4" i="66"/>
  <c r="J5" i="66"/>
  <c r="J8" i="66"/>
  <c r="J9" i="66"/>
  <c r="J12" i="66"/>
  <c r="J13" i="66"/>
  <c r="J16" i="66"/>
  <c r="J17" i="66"/>
  <c r="J20" i="66"/>
  <c r="J3" i="66"/>
  <c r="J7" i="66"/>
  <c r="J11" i="66"/>
  <c r="J15" i="66"/>
  <c r="J19" i="66"/>
  <c r="O21" i="66"/>
  <c r="D13" i="68" s="1"/>
  <c r="W21" i="66"/>
  <c r="F9" i="68" s="1"/>
  <c r="AE21" i="66"/>
  <c r="G11" i="68" s="1"/>
  <c r="AM21" i="66"/>
  <c r="H13" i="68" s="1"/>
  <c r="G21" i="66"/>
  <c r="C11" i="68" s="1"/>
  <c r="J21" i="66"/>
  <c r="D21" i="66"/>
  <c r="C8" i="68" s="1"/>
  <c r="M21" i="66"/>
  <c r="D11" i="68" s="1"/>
  <c r="Q21" i="66"/>
  <c r="E9" i="68" s="1"/>
  <c r="U21" i="66"/>
  <c r="E13" i="68" s="1"/>
  <c r="L10" i="68" s="1"/>
  <c r="Y21" i="66"/>
  <c r="F11" i="68" s="1"/>
  <c r="AC21" i="66"/>
  <c r="G9" i="68" s="1"/>
  <c r="AG21" i="66"/>
  <c r="G13" i="68" s="1"/>
  <c r="AK21" i="66"/>
  <c r="H11" i="68" s="1"/>
  <c r="AO21" i="66"/>
  <c r="I9" i="68" s="1"/>
  <c r="AS21" i="66"/>
  <c r="I13" i="68" s="1"/>
  <c r="K8" i="68" l="1"/>
  <c r="J8" i="68"/>
  <c r="L9" i="68"/>
  <c r="K10" i="68"/>
  <c r="J9" i="68"/>
  <c r="K9" i="68"/>
  <c r="J10" i="68"/>
  <c r="L8" i="68"/>
</calcChain>
</file>

<file path=xl/sharedStrings.xml><?xml version="1.0" encoding="utf-8"?>
<sst xmlns="http://schemas.openxmlformats.org/spreadsheetml/2006/main" count="4945" uniqueCount="1854">
  <si>
    <t>次</t>
    <phoneticPr fontId="3" type="noConversion"/>
  </si>
  <si>
    <t>重要度</t>
    <phoneticPr fontId="3" type="noConversion"/>
  </si>
  <si>
    <t>单位</t>
    <phoneticPr fontId="3" type="noConversion"/>
  </si>
  <si>
    <t>备注</t>
    <phoneticPr fontId="3" type="noConversion"/>
  </si>
  <si>
    <t>15min</t>
    <phoneticPr fontId="3" type="noConversion"/>
  </si>
  <si>
    <t>正在运行的计数器，用来对某种事件进行累加计数。在每个采集周期开始时，计数器</t>
  </si>
  <si>
    <t>的采集结果。</t>
  </si>
  <si>
    <t>即可增加或减少）的动态变量，这些变量的类型应该是整型或实型。在采集周期结束</t>
  </si>
  <si>
    <t>时读出的变量的值即为有效的采集结果。</t>
  </si>
  <si>
    <t>属性相关的一组事件的一种测量方式，其中，该组事件中的某些或某个指定事件的每</t>
  </si>
  <si>
    <t>值依赖于指定事件出现的频率。离散事件注册的测量值将在每个采集周期开始时被重</t>
  </si>
  <si>
    <t>置；在采集周期结束时根据相应的测量值得出一个有效的采集结果。</t>
  </si>
  <si>
    <t>目的的内部计数器，并按照预定的采样频率不断地读取这些计数器。状态检查的测量</t>
  </si>
  <si>
    <t>值在每个采集周期开始时要重置；在采集周期结束时，根据该周期内所有的采样值计</t>
  </si>
  <si>
    <t>算出一个有效的采集结果。</t>
  </si>
  <si>
    <t>SC (measurements related to Session Control).</t>
    <phoneticPr fontId="3" type="noConversion"/>
  </si>
  <si>
    <t>UR (measurements related to UE registration).</t>
    <phoneticPr fontId="3" type="noConversion"/>
  </si>
  <si>
    <t>EQPT (measurements related to Equipment).</t>
    <phoneticPr fontId="3" type="noConversion"/>
  </si>
  <si>
    <t>备注</t>
    <phoneticPr fontId="3" type="noConversion"/>
  </si>
  <si>
    <t>版本</t>
    <phoneticPr fontId="3" type="noConversion"/>
  </si>
  <si>
    <t>采集方式</t>
    <phoneticPr fontId="3" type="noConversion"/>
  </si>
  <si>
    <t>日期</t>
    <phoneticPr fontId="3" type="noConversion"/>
  </si>
  <si>
    <t>修订内容</t>
    <phoneticPr fontId="3" type="noConversion"/>
  </si>
  <si>
    <t>修订处室</t>
    <phoneticPr fontId="3" type="noConversion"/>
  </si>
  <si>
    <t>参数英文名称命名规则：</t>
    <phoneticPr fontId="3" type="noConversion"/>
  </si>
  <si>
    <t>Rf(Rf interface)</t>
    <phoneticPr fontId="3" type="noConversion"/>
  </si>
  <si>
    <t>Ro(Ro interface)</t>
    <phoneticPr fontId="3" type="noConversion"/>
  </si>
  <si>
    <t>SIG(Signal)</t>
    <phoneticPr fontId="3" type="noConversion"/>
  </si>
  <si>
    <t>缩略语：</t>
    <phoneticPr fontId="3" type="noConversion"/>
  </si>
  <si>
    <r>
      <t xml:space="preserve">     A.B</t>
    </r>
    <r>
      <rPr>
        <sz val="10"/>
        <rFont val="宋体"/>
        <family val="3"/>
        <charset val="134"/>
      </rPr>
      <t>，</t>
    </r>
    <r>
      <rPr>
        <sz val="10"/>
        <rFont val="Arial"/>
        <family val="2"/>
      </rPr>
      <t>A</t>
    </r>
    <r>
      <rPr>
        <sz val="10"/>
        <rFont val="宋体"/>
        <family val="3"/>
        <charset val="134"/>
      </rPr>
      <t>表示测量参数名称；</t>
    </r>
    <r>
      <rPr>
        <sz val="10"/>
        <rFont val="Arial"/>
        <family val="2"/>
      </rPr>
      <t>.B</t>
    </r>
    <r>
      <rPr>
        <sz val="10"/>
        <rFont val="宋体"/>
        <family val="3"/>
        <charset val="134"/>
      </rPr>
      <t>表示原因。如</t>
    </r>
    <r>
      <rPr>
        <sz val="10"/>
        <rFont val="Arial"/>
        <family val="2"/>
      </rPr>
      <t>FailSGReq</t>
    </r>
    <r>
      <rPr>
        <sz val="10"/>
        <rFont val="宋体"/>
        <family val="3"/>
        <charset val="134"/>
      </rPr>
      <t>表示统计所有下载失败次数；</t>
    </r>
    <r>
      <rPr>
        <sz val="10"/>
        <rFont val="Arial"/>
        <family val="2"/>
      </rPr>
      <t>FailSGReq.Cause</t>
    </r>
    <r>
      <rPr>
        <sz val="10"/>
        <rFont val="宋体"/>
        <family val="3"/>
        <charset val="134"/>
      </rPr>
      <t>表示区分失败原因的下载次数。</t>
    </r>
    <phoneticPr fontId="3" type="noConversion"/>
  </si>
  <si>
    <r>
      <t>族名</t>
    </r>
    <r>
      <rPr>
        <b/>
        <sz val="10"/>
        <rFont val="Arial"/>
        <family val="2"/>
      </rPr>
      <t>family Name</t>
    </r>
    <phoneticPr fontId="3" type="noConversion"/>
  </si>
  <si>
    <r>
      <t>CC (Cumulative Counter</t>
    </r>
    <r>
      <rPr>
        <sz val="10"/>
        <rFont val="宋体"/>
        <family val="3"/>
        <charset val="134"/>
      </rPr>
      <t>，累计计数器</t>
    </r>
    <r>
      <rPr>
        <sz val="10"/>
        <rFont val="Arial"/>
        <family val="2"/>
      </rPr>
      <t xml:space="preserve">); </t>
    </r>
    <r>
      <rPr>
        <sz val="10"/>
        <rFont val="宋体"/>
        <family val="3"/>
        <charset val="134"/>
      </rPr>
      <t>被测网元中保存着一个</t>
    </r>
  </si>
  <si>
    <r>
      <t>将被重置为一个预先定义的值（通常为</t>
    </r>
    <r>
      <rPr>
        <sz val="10"/>
        <rFont val="Arial"/>
        <family val="2"/>
      </rPr>
      <t>0</t>
    </r>
    <r>
      <rPr>
        <sz val="10"/>
        <rFont val="宋体"/>
        <family val="3"/>
        <charset val="134"/>
      </rPr>
      <t>）；在采集周期结束时计数器的值即为有效</t>
    </r>
  </si>
  <si>
    <r>
      <t>DER (Discrete Event Registration</t>
    </r>
    <r>
      <rPr>
        <sz val="10"/>
        <rFont val="宋体"/>
        <family val="3"/>
        <charset val="134"/>
      </rPr>
      <t>，离散事件注册</t>
    </r>
    <r>
      <rPr>
        <sz val="10"/>
        <rFont val="Arial"/>
        <family val="2"/>
      </rPr>
      <t>)</t>
    </r>
    <r>
      <rPr>
        <sz val="10"/>
        <rFont val="宋体"/>
        <family val="3"/>
        <charset val="134"/>
      </rPr>
      <t>，该方式是与被测量</t>
    </r>
  </si>
  <si>
    <r>
      <t>第</t>
    </r>
    <r>
      <rPr>
        <sz val="10"/>
        <rFont val="Arial"/>
        <family val="2"/>
      </rPr>
      <t>n</t>
    </r>
    <r>
      <rPr>
        <sz val="10"/>
        <rFont val="宋体"/>
        <family val="3"/>
        <charset val="134"/>
      </rPr>
      <t>（</t>
    </r>
    <r>
      <rPr>
        <sz val="10"/>
        <rFont val="Arial"/>
        <family val="2"/>
      </rPr>
      <t>n</t>
    </r>
    <r>
      <rPr>
        <sz val="10"/>
        <rFont val="宋体"/>
        <family val="3"/>
        <charset val="134"/>
      </rPr>
      <t>大于等于</t>
    </r>
    <r>
      <rPr>
        <sz val="10"/>
        <rFont val="Arial"/>
        <family val="2"/>
      </rPr>
      <t>1</t>
    </r>
    <r>
      <rPr>
        <sz val="10"/>
        <rFont val="宋体"/>
        <family val="3"/>
        <charset val="134"/>
      </rPr>
      <t>）次出现将会作为触发点来驱动测量过程，进而形成测量值。</t>
    </r>
    <r>
      <rPr>
        <sz val="10"/>
        <rFont val="Arial"/>
        <family val="2"/>
      </rPr>
      <t>N</t>
    </r>
    <r>
      <rPr>
        <sz val="10"/>
        <rFont val="宋体"/>
        <family val="3"/>
        <charset val="134"/>
      </rPr>
      <t>的取</t>
    </r>
  </si>
  <si>
    <r>
      <t>SI (Status Inspection</t>
    </r>
    <r>
      <rPr>
        <sz val="10"/>
        <rFont val="宋体"/>
        <family val="3"/>
        <charset val="134"/>
      </rPr>
      <t>，状态检查</t>
    </r>
    <r>
      <rPr>
        <sz val="10"/>
        <rFont val="Arial"/>
        <family val="2"/>
      </rPr>
      <t xml:space="preserve">). </t>
    </r>
    <r>
      <rPr>
        <sz val="10"/>
        <rFont val="宋体"/>
        <family val="3"/>
        <charset val="134"/>
      </rPr>
      <t>被测网元中保存着一些用于资源管理</t>
    </r>
  </si>
  <si>
    <t>DNS(Domain Name Server)</t>
    <phoneticPr fontId="3" type="noConversion"/>
  </si>
  <si>
    <t>Sh(Sh interface)</t>
    <phoneticPr fontId="3" type="noConversion"/>
  </si>
  <si>
    <t>A</t>
    <phoneticPr fontId="3" type="noConversion"/>
  </si>
  <si>
    <r>
      <t>GAUGE (dynamic variable</t>
    </r>
    <r>
      <rPr>
        <sz val="10"/>
        <rFont val="宋体"/>
        <family val="3"/>
        <charset val="134"/>
      </rPr>
      <t>，动态变量测量</t>
    </r>
    <r>
      <rPr>
        <sz val="10"/>
        <rFont val="Arial"/>
        <family val="2"/>
      </rPr>
      <t>)</t>
    </r>
    <r>
      <rPr>
        <sz val="10"/>
        <rFont val="宋体"/>
        <family val="3"/>
        <charset val="134"/>
      </rPr>
      <t>，测量表示的是可以双向改变（</t>
    </r>
    <phoneticPr fontId="3" type="noConversion"/>
  </si>
  <si>
    <t>SCC.TADStoCSAttSession</t>
  </si>
  <si>
    <t>AS在域选择到CS后收到被叫侧返回的180消息，即呼叫振铃的次数。</t>
  </si>
  <si>
    <t>AS在域选择到CS后，收到被叫侧返回的180消息时开始统计。</t>
  </si>
  <si>
    <t>AS在进行域选择到CS后收到被叫应答，建立呼叫的次数。</t>
  </si>
  <si>
    <t>AS在域选择到CS后收到200（INVITE）消息时开始统计。</t>
  </si>
  <si>
    <t>域选到CS早释次数</t>
  </si>
  <si>
    <t>SCC.TADStoCSRelBeforeRing</t>
  </si>
  <si>
    <t>AS在进行域选择到CS后,在被叫振铃前收到主叫CANCEL消息的次数。</t>
  </si>
  <si>
    <t>AS在域选择到CS后，在被叫振铃前，收到主叫侧CANCEL消息开始统计。</t>
  </si>
  <si>
    <t>域选到CS被叫忙次数</t>
  </si>
  <si>
    <t>SCC.TADStoCSRel.486</t>
  </si>
  <si>
    <t>AS在进行域选择到CS后,收到S-CSCF过来的486消息时开始统计</t>
  </si>
  <si>
    <t>域选到CS被叫拒接次数</t>
  </si>
  <si>
    <t>SCC.TADStoCSRel.603</t>
  </si>
  <si>
    <t>AS在进行域选择到CS后,收到S-CSCF过来的603消息时开始统计</t>
  </si>
  <si>
    <t>B</t>
    <phoneticPr fontId="3" type="noConversion"/>
  </si>
  <si>
    <t>次</t>
  </si>
  <si>
    <t>SCF在一个性能数据采集周期内接收到的TC_BEGIN总次数。</t>
  </si>
  <si>
    <t>CC</t>
    <phoneticPr fontId="3" type="noConversion"/>
  </si>
  <si>
    <t>15分钟</t>
  </si>
  <si>
    <t>C</t>
    <phoneticPr fontId="3" type="noConversion"/>
  </si>
  <si>
    <t>DP12</t>
  </si>
  <si>
    <t>CAP.CapDp12</t>
  </si>
  <si>
    <t>户</t>
  </si>
  <si>
    <t>GAUGE</t>
  </si>
  <si>
    <t>重要度</t>
    <phoneticPr fontId="3" type="noConversion"/>
  </si>
  <si>
    <t>单位</t>
    <phoneticPr fontId="3" type="noConversion"/>
  </si>
  <si>
    <t>采集方式</t>
    <phoneticPr fontId="3" type="noConversion"/>
  </si>
  <si>
    <t>备注</t>
    <phoneticPr fontId="3" type="noConversion"/>
  </si>
  <si>
    <t>A</t>
    <phoneticPr fontId="3" type="noConversion"/>
  </si>
  <si>
    <t>主叫试呼次数</t>
    <phoneticPr fontId="3" type="noConversion"/>
  </si>
  <si>
    <t>次</t>
    <phoneticPr fontId="3" type="noConversion"/>
  </si>
  <si>
    <t>主叫侧AS收到初始INVITE消息的次数（不包含AS主动发起的呼叫次数，例如前转等）</t>
  </si>
  <si>
    <t>主叫侧AS收到初始INVITE消息时统计（不包含AS主动发起的呼叫次数，例如前转等）</t>
  </si>
  <si>
    <t>CC</t>
    <phoneticPr fontId="3" type="noConversion"/>
  </si>
  <si>
    <t>15min</t>
    <phoneticPr fontId="3" type="noConversion"/>
  </si>
  <si>
    <t>应用层</t>
  </si>
  <si>
    <t>主叫接通次数</t>
  </si>
  <si>
    <t>SC.SuccSessionAsOrig</t>
    <phoneticPr fontId="3" type="noConversion"/>
  </si>
  <si>
    <t>主叫侧AS在发出180消息，或者在没有180的情况下，发出200(初始INVITE)的次数</t>
  </si>
  <si>
    <t>主叫应答次数</t>
  </si>
  <si>
    <t>SC.AnsSessionAsOrig</t>
    <phoneticPr fontId="3" type="noConversion"/>
  </si>
  <si>
    <t>主叫侧AS发出200 OK(初始INVITE)消息的次数</t>
    <phoneticPr fontId="3" type="noConversion"/>
  </si>
  <si>
    <t>主叫侧AS发出200 OK(初始INVITE)消息时统计。</t>
  </si>
  <si>
    <t>被叫试呼次数</t>
  </si>
  <si>
    <t>SC.AttSessionAsTerm</t>
    <phoneticPr fontId="3" type="noConversion"/>
  </si>
  <si>
    <t>被叫侧AS收到初始INVITE消息的次数</t>
  </si>
  <si>
    <t>被叫侧AS收到初始INVITE消息时统计</t>
  </si>
  <si>
    <t>被叫接通次数</t>
  </si>
  <si>
    <t>SC.SuccSessionAsTerm</t>
    <phoneticPr fontId="3" type="noConversion"/>
  </si>
  <si>
    <t>被叫侧AS在发出180消息，或者在没有180的情况下，发出200(初始INVITE)的次数</t>
    <phoneticPr fontId="3" type="noConversion"/>
  </si>
  <si>
    <t>被叫侧AS在发出180消息，或者在没有180的情况下，发出200(初始INVITE)时统计</t>
    <phoneticPr fontId="3" type="noConversion"/>
  </si>
  <si>
    <t>被叫应答次数</t>
  </si>
  <si>
    <t>SC.AnsSessionAsTerm</t>
    <phoneticPr fontId="3" type="noConversion"/>
  </si>
  <si>
    <t>被叫侧AS发出200 OK(初始INVITE)消息的次数</t>
    <phoneticPr fontId="3" type="noConversion"/>
  </si>
  <si>
    <t>被叫侧AS发出200 OK(初始INVITE)消息时统计。</t>
    <phoneticPr fontId="3" type="noConversion"/>
  </si>
  <si>
    <t>C</t>
    <phoneticPr fontId="3" type="noConversion"/>
  </si>
  <si>
    <t>试呼次数</t>
    <phoneticPr fontId="3" type="noConversion"/>
  </si>
  <si>
    <t>SC.AttSession</t>
    <phoneticPr fontId="3" type="noConversion"/>
  </si>
  <si>
    <r>
      <t>AS</t>
    </r>
    <r>
      <rPr>
        <sz val="10"/>
        <rFont val="宋体"/>
        <family val="3"/>
        <charset val="134"/>
      </rPr>
      <t>收到初始</t>
    </r>
    <r>
      <rPr>
        <sz val="10"/>
        <rFont val="Arial"/>
        <family val="2"/>
      </rPr>
      <t>INVITE</t>
    </r>
    <r>
      <rPr>
        <sz val="10"/>
        <rFont val="宋体"/>
        <family val="3"/>
        <charset val="134"/>
      </rPr>
      <t>消息的次数（不包含</t>
    </r>
    <r>
      <rPr>
        <sz val="10"/>
        <rFont val="Arial"/>
        <family val="2"/>
      </rPr>
      <t>AS</t>
    </r>
    <r>
      <rPr>
        <sz val="10"/>
        <rFont val="宋体"/>
        <family val="3"/>
        <charset val="134"/>
      </rPr>
      <t>主动发起的呼叫次数，例如前转等）</t>
    </r>
  </si>
  <si>
    <r>
      <t>AS</t>
    </r>
    <r>
      <rPr>
        <sz val="10"/>
        <rFont val="宋体"/>
        <family val="3"/>
        <charset val="134"/>
      </rPr>
      <t>收到初始</t>
    </r>
    <r>
      <rPr>
        <sz val="10"/>
        <rFont val="Arial"/>
        <family val="2"/>
      </rPr>
      <t>INVITE</t>
    </r>
    <r>
      <rPr>
        <sz val="10"/>
        <rFont val="宋体"/>
        <family val="3"/>
        <charset val="134"/>
      </rPr>
      <t>消息时统计（不包含</t>
    </r>
    <r>
      <rPr>
        <sz val="10"/>
        <rFont val="Arial"/>
        <family val="2"/>
      </rPr>
      <t>AS</t>
    </r>
    <r>
      <rPr>
        <sz val="10"/>
        <rFont val="宋体"/>
        <family val="3"/>
        <charset val="134"/>
      </rPr>
      <t>主动发起的呼叫次数，例如前转等）</t>
    </r>
  </si>
  <si>
    <t>接通次数</t>
    <phoneticPr fontId="3" type="noConversion"/>
  </si>
  <si>
    <t>SC.SuccSession</t>
    <phoneticPr fontId="3" type="noConversion"/>
  </si>
  <si>
    <t>应答次数</t>
    <phoneticPr fontId="3" type="noConversion"/>
  </si>
  <si>
    <t>SC.AnsSession</t>
    <phoneticPr fontId="3" type="noConversion"/>
  </si>
  <si>
    <t>主叫平均占用时长</t>
    <phoneticPr fontId="3" type="noConversion"/>
  </si>
  <si>
    <t>SC.AverageSeizureDurationAsOrig</t>
    <phoneticPr fontId="3" type="noConversion"/>
  </si>
  <si>
    <t>秒</t>
    <phoneticPr fontId="3" type="noConversion"/>
  </si>
  <si>
    <t>主叫侧AS收到IMS CORE（S-CSCF）过来的初始INVITE消息时开始统计，向IMS CORE（S-CSCF）发送BYE消息或失败响应时结束统计的总时长，除以试呼次数。</t>
    <phoneticPr fontId="3" type="noConversion"/>
  </si>
  <si>
    <t>主叫占用时长</t>
    <phoneticPr fontId="3" type="noConversion"/>
  </si>
  <si>
    <t>SC.TotalSeizureDurationAsOrig</t>
    <phoneticPr fontId="3" type="noConversion"/>
  </si>
  <si>
    <t>主叫侧AS收到IMS CORE（S-CSCF）过来的初始INVITE消息时开始统计，向IMS CORE（S-CSCF）发送BYE消息或失败响应时结束统计。</t>
    <phoneticPr fontId="3" type="noConversion"/>
  </si>
  <si>
    <t>被叫占用时长</t>
    <phoneticPr fontId="3" type="noConversion"/>
  </si>
  <si>
    <t>SC.TotalSeizureDurationAsTerm</t>
    <phoneticPr fontId="3" type="noConversion"/>
  </si>
  <si>
    <t>被叫侧AS收到IMS CORE（S-CSCF）过来的初始INVITE消息时开始统计，向IMS CORE（S-CSCF）发送BYE消息或失败响应时结束统计。</t>
    <phoneticPr fontId="3" type="noConversion"/>
  </si>
  <si>
    <t>被叫平均占用时长</t>
    <phoneticPr fontId="3" type="noConversion"/>
  </si>
  <si>
    <t>SC.AverageSeizureDurationAsTerm</t>
    <phoneticPr fontId="3" type="noConversion"/>
  </si>
  <si>
    <t>被叫侧AS收到IMS CORE（S-CSCF）过来的初始INVITE消息时开始统计，向IMS CORE（S-CSCF）发送BYE消息或失败响应时结束统计的总时长，除以试呼次数。</t>
    <phoneticPr fontId="3" type="noConversion"/>
  </si>
  <si>
    <t>主叫接通时长</t>
  </si>
  <si>
    <t>SC.SuccSessionAsOrigDuration</t>
    <phoneticPr fontId="3" type="noConversion"/>
  </si>
  <si>
    <t>主叫应答时长</t>
  </si>
  <si>
    <t>SC.AnsSessionAsOrigDuration</t>
    <phoneticPr fontId="3" type="noConversion"/>
  </si>
  <si>
    <r>
      <t>AS</t>
    </r>
    <r>
      <rPr>
        <sz val="10"/>
        <rFont val="宋体"/>
        <family val="3"/>
        <charset val="134"/>
      </rPr>
      <t>收到</t>
    </r>
    <r>
      <rPr>
        <sz val="10"/>
        <rFont val="Arial"/>
        <family val="2"/>
      </rPr>
      <t>200(</t>
    </r>
    <r>
      <rPr>
        <sz val="10"/>
        <rFont val="宋体"/>
        <family val="3"/>
        <charset val="134"/>
      </rPr>
      <t>初始</t>
    </r>
    <r>
      <rPr>
        <sz val="10"/>
        <rFont val="Arial"/>
        <family val="2"/>
      </rPr>
      <t>INVITE)</t>
    </r>
    <r>
      <rPr>
        <sz val="10"/>
        <rFont val="宋体"/>
        <family val="3"/>
        <charset val="134"/>
      </rPr>
      <t>消息时开始统计，向</t>
    </r>
    <r>
      <rPr>
        <sz val="10"/>
        <rFont val="Arial"/>
        <family val="2"/>
      </rPr>
      <t>IMS CORE</t>
    </r>
    <r>
      <rPr>
        <sz val="10"/>
        <rFont val="宋体"/>
        <family val="3"/>
        <charset val="134"/>
      </rPr>
      <t>（</t>
    </r>
    <r>
      <rPr>
        <sz val="10"/>
        <rFont val="Arial"/>
        <family val="2"/>
      </rPr>
      <t>S-CSCF</t>
    </r>
    <r>
      <rPr>
        <sz val="10"/>
        <rFont val="宋体"/>
        <family val="3"/>
        <charset val="134"/>
      </rPr>
      <t>）发送</t>
    </r>
    <r>
      <rPr>
        <sz val="10"/>
        <rFont val="Arial"/>
        <family val="2"/>
      </rPr>
      <t>BYE</t>
    </r>
    <r>
      <rPr>
        <sz val="10"/>
        <rFont val="宋体"/>
        <family val="3"/>
        <charset val="134"/>
      </rPr>
      <t>消息时结束统计，主叫侧被叫侧相同。</t>
    </r>
  </si>
  <si>
    <t>被叫接通时长</t>
  </si>
  <si>
    <t>SC.SuccSessionAsTermDuration</t>
  </si>
  <si>
    <t>被叫应答时长</t>
  </si>
  <si>
    <t>SC.AnsSessionAsTermDuration</t>
  </si>
  <si>
    <r>
      <t>AS</t>
    </r>
    <r>
      <rPr>
        <sz val="10"/>
        <rFont val="宋体"/>
        <family val="3"/>
        <charset val="134"/>
      </rPr>
      <t>收到应答的</t>
    </r>
    <r>
      <rPr>
        <sz val="10"/>
        <rFont val="Arial"/>
        <family val="2"/>
      </rPr>
      <t>200(</t>
    </r>
    <r>
      <rPr>
        <sz val="10"/>
        <rFont val="宋体"/>
        <family val="3"/>
        <charset val="134"/>
      </rPr>
      <t>初始</t>
    </r>
    <r>
      <rPr>
        <sz val="10"/>
        <rFont val="Arial"/>
        <family val="2"/>
      </rPr>
      <t>INVITE)</t>
    </r>
    <r>
      <rPr>
        <sz val="10"/>
        <rFont val="宋体"/>
        <family val="3"/>
        <charset val="134"/>
      </rPr>
      <t>消息时开始统计，向</t>
    </r>
    <r>
      <rPr>
        <sz val="10"/>
        <rFont val="Arial"/>
        <family val="2"/>
      </rPr>
      <t>IMS CORE</t>
    </r>
    <r>
      <rPr>
        <sz val="10"/>
        <rFont val="宋体"/>
        <family val="3"/>
        <charset val="134"/>
      </rPr>
      <t>（</t>
    </r>
    <r>
      <rPr>
        <sz val="10"/>
        <rFont val="Arial"/>
        <family val="2"/>
      </rPr>
      <t>S-CSCF</t>
    </r>
    <r>
      <rPr>
        <sz val="10"/>
        <rFont val="宋体"/>
        <family val="3"/>
        <charset val="134"/>
      </rPr>
      <t>）发送</t>
    </r>
    <r>
      <rPr>
        <sz val="10"/>
        <rFont val="Arial"/>
        <family val="2"/>
      </rPr>
      <t>BYE</t>
    </r>
    <r>
      <rPr>
        <sz val="10"/>
        <rFont val="宋体"/>
        <family val="3"/>
        <charset val="134"/>
      </rPr>
      <t>消息时结束统计，主叫侧被叫侧相同。</t>
    </r>
  </si>
  <si>
    <t>B</t>
    <phoneticPr fontId="3" type="noConversion"/>
  </si>
  <si>
    <t>主叫失败次数</t>
    <phoneticPr fontId="3" type="noConversion"/>
  </si>
  <si>
    <t>SC.FailedAsOrig</t>
    <phoneticPr fontId="3" type="noConversion"/>
  </si>
  <si>
    <t>主叫侧AS收到所有4xx/5xx/6xx消息的次数。</t>
    <phoneticPr fontId="3" type="noConversion"/>
  </si>
  <si>
    <t>主叫侧AS收到4xx/5xx/6xx消息。</t>
    <phoneticPr fontId="3" type="noConversion"/>
  </si>
  <si>
    <t>被叫失败次数</t>
    <phoneticPr fontId="3" type="noConversion"/>
  </si>
  <si>
    <t>SC.FailedAsTerm</t>
    <phoneticPr fontId="3" type="noConversion"/>
  </si>
  <si>
    <t>失败次数</t>
    <phoneticPr fontId="3" type="noConversion"/>
  </si>
  <si>
    <t>SC.FailedTimes</t>
  </si>
  <si>
    <t>主叫占用话务量</t>
    <phoneticPr fontId="3" type="noConversion"/>
  </si>
  <si>
    <t>SC.AttSessionAsOrigTraf</t>
    <phoneticPr fontId="3" type="noConversion"/>
  </si>
  <si>
    <t>Erl</t>
  </si>
  <si>
    <t>当主叫侧AS收到初始INVITE消息时开始, 到呼叫结束(AS向IMS CORE（S-CSCF）发送BYE消息或失败响应（4xx/5xx/6xx）)的总时长,再除以统计周期。</t>
    <phoneticPr fontId="3" type="noConversion"/>
  </si>
  <si>
    <t>主叫接通话务量</t>
  </si>
  <si>
    <t>SC.SuccSessionAsOrigTraf</t>
  </si>
  <si>
    <t>当主叫侧AS收到180消息，或者在没有180的情况下，收到200(初始INVITE)时开始统计，到呼叫结束(AS向IMS CORE（S-CSCF）发送BYE消息或失败响应（4xx/5xx/6xx）)的总时长,再除以统计周期。</t>
    <phoneticPr fontId="3" type="noConversion"/>
  </si>
  <si>
    <t>主叫应答话务量</t>
  </si>
  <si>
    <t>SC.AnsSessionAsOrigTraf</t>
  </si>
  <si>
    <t>当主叫侧AS收到200（初始INVITE）消息时开始统计，到呼叫结束(收到BYE)的总时长,再除以统计周期。</t>
  </si>
  <si>
    <t>被叫占用话务量</t>
  </si>
  <si>
    <t>SC.AttSessionAsTermTraf</t>
    <phoneticPr fontId="3" type="noConversion"/>
  </si>
  <si>
    <t>当被叫侧AS收到I初始INVITE消息时开始统计，到呼叫结束(AS向IMS CORE（S-CSCF）发送BYE消息或失败响应（4xx/5xx/6xx）)的总时长,再除以统计周期。</t>
    <phoneticPr fontId="3" type="noConversion"/>
  </si>
  <si>
    <t>被叫接通话务量</t>
  </si>
  <si>
    <t>SC.SuccSessionAsTermTraf</t>
  </si>
  <si>
    <t>当被叫侧AS收到被叫返回的180消息，或者在没有180的情况下，收到200(初始INVITE)时开始统计，到呼叫结束(AS向IMS CORE（S-CSCF）发送BYE消息或失败响应（4xx/5xx/6xx）)的总时长,再除以统计周期。</t>
    <phoneticPr fontId="3" type="noConversion"/>
  </si>
  <si>
    <t>被叫应答话务量</t>
  </si>
  <si>
    <t>当被叫侧AS收到200（初始INVITE）消息时开始统计，到呼叫结束(收到BYE)的总时长,再除以统计周期。</t>
  </si>
  <si>
    <t>主叫会话中断次数</t>
    <phoneticPr fontId="3" type="noConversion"/>
  </si>
  <si>
    <t>SC.AnsSessionOrigAsDisconn</t>
    <phoneticPr fontId="3" type="noConversion"/>
  </si>
  <si>
    <t>O侧AS收到200(初始INVITE)消息后，AS出现Session Timer超时（AS支持则统计）、媒体面异常引起业务失败（如DTMF收号失败）、资源不足、设备过载时进行统计</t>
  </si>
  <si>
    <t>被叫会话中断次数</t>
    <phoneticPr fontId="3" type="noConversion"/>
  </si>
  <si>
    <t>SC.AnsSessionTermAsDisconn</t>
    <phoneticPr fontId="3" type="noConversion"/>
  </si>
  <si>
    <t>T侧AS收到200(初始INVITE)消息后，检测到异常发出Bye的次数</t>
  </si>
  <si>
    <t>T侧AS收到200(初始INVITE)消息后，AS出现Session Timer超时（AS支持则统计）、媒体面异常引起业务失败（如DTMF收号失败）、资源不足、设备过载时进行统计</t>
  </si>
  <si>
    <t>平均在线会话数</t>
    <phoneticPr fontId="3" type="noConversion"/>
  </si>
  <si>
    <t>SC.NbrSimulAnsSessionMean</t>
    <phoneticPr fontId="3" type="noConversion"/>
  </si>
  <si>
    <t>个</t>
    <phoneticPr fontId="3" type="noConversion"/>
  </si>
  <si>
    <t>在测量周期内，经由AS的IMS会话的平均在线会话数。</t>
    <phoneticPr fontId="3" type="noConversion"/>
  </si>
  <si>
    <r>
      <t>AS</t>
    </r>
    <r>
      <rPr>
        <sz val="10"/>
        <rFont val="宋体"/>
        <family val="3"/>
        <charset val="134"/>
      </rPr>
      <t>收到一个</t>
    </r>
    <r>
      <rPr>
        <sz val="10"/>
        <rFont val="Times New Roman"/>
        <family val="1"/>
      </rPr>
      <t>INVITE</t>
    </r>
    <r>
      <rPr>
        <sz val="10"/>
        <rFont val="宋体"/>
        <family val="3"/>
        <charset val="134"/>
      </rPr>
      <t>的</t>
    </r>
    <r>
      <rPr>
        <sz val="10"/>
        <rFont val="Times New Roman"/>
        <family val="1"/>
      </rPr>
      <t>200 OK</t>
    </r>
    <r>
      <rPr>
        <sz val="10"/>
        <rFont val="宋体"/>
        <family val="3"/>
        <charset val="134"/>
      </rPr>
      <t>响应，会话成功建立时计数器加</t>
    </r>
    <r>
      <rPr>
        <sz val="10"/>
        <rFont val="Times New Roman"/>
        <family val="1"/>
      </rPr>
      <t>1</t>
    </r>
    <r>
      <rPr>
        <sz val="10"/>
        <rFont val="宋体"/>
        <family val="3"/>
        <charset val="134"/>
      </rPr>
      <t>；收到一个会话的</t>
    </r>
    <r>
      <rPr>
        <sz val="10"/>
        <rFont val="Times New Roman"/>
        <family val="1"/>
      </rPr>
      <t>BYE</t>
    </r>
    <r>
      <rPr>
        <sz val="10"/>
        <rFont val="宋体"/>
        <family val="3"/>
        <charset val="134"/>
      </rPr>
      <t>消息，计数器减</t>
    </r>
    <r>
      <rPr>
        <sz val="10"/>
        <rFont val="Times New Roman"/>
        <family val="1"/>
      </rPr>
      <t>1</t>
    </r>
  </si>
  <si>
    <t>GAUGE</t>
    <phoneticPr fontId="3" type="noConversion"/>
  </si>
  <si>
    <t>15min</t>
  </si>
  <si>
    <t>峰值在线会话数</t>
    <phoneticPr fontId="3" type="noConversion"/>
  </si>
  <si>
    <t>SC.NbrSimulAnsSessionMax</t>
    <phoneticPr fontId="3" type="noConversion"/>
  </si>
  <si>
    <t>在测量周期内，经由AS的IMS会话的峰值在线数量。在线会话指在处于通话状态的会话。</t>
  </si>
  <si>
    <r>
      <t>AS</t>
    </r>
    <r>
      <rPr>
        <sz val="10"/>
        <rFont val="宋体"/>
        <family val="3"/>
        <charset val="134"/>
      </rPr>
      <t>处于通话状态的会话</t>
    </r>
  </si>
  <si>
    <t>主叫早释次数</t>
  </si>
  <si>
    <t>SC.FailAsOrigTermiRel</t>
    <phoneticPr fontId="3" type="noConversion"/>
  </si>
  <si>
    <t>用户早释：IMS域用户发起呼叫，主叫AS未收到180响应，收到Cancel请求</t>
  </si>
  <si>
    <t>主叫振铃早释次数</t>
  </si>
  <si>
    <t>SC.FailAsOrigAlertRel</t>
    <phoneticPr fontId="3" type="noConversion"/>
  </si>
  <si>
    <t>振铃早释：IMS域用户发起呼叫，主叫AS收到180响应且又收到Cancel请求时</t>
  </si>
  <si>
    <t>振铃早释：IMS域用户发起呼叫，主叫AS收到180响应，且又收到Cancel请求时</t>
  </si>
  <si>
    <t>主叫用户忙次数</t>
  </si>
  <si>
    <t>SC.FailAsOrig.486</t>
  </si>
  <si>
    <r>
      <t>AS</t>
    </r>
    <r>
      <rPr>
        <sz val="10"/>
        <rFont val="宋体"/>
        <family val="3"/>
        <charset val="134"/>
      </rPr>
      <t>主叫侧收到发送会话失败</t>
    </r>
    <r>
      <rPr>
        <sz val="10"/>
        <rFont val="Times New Roman"/>
        <family val="1"/>
      </rPr>
      <t>486</t>
    </r>
    <r>
      <rPr>
        <sz val="10"/>
        <rFont val="宋体"/>
        <family val="3"/>
        <charset val="134"/>
      </rPr>
      <t>响应。</t>
    </r>
  </si>
  <si>
    <t>主叫用户拒绝次数</t>
  </si>
  <si>
    <t>SC.FailAsOrig.603</t>
  </si>
  <si>
    <r>
      <t>AS</t>
    </r>
    <r>
      <rPr>
        <sz val="10"/>
        <rFont val="宋体"/>
        <family val="3"/>
        <charset val="134"/>
      </rPr>
      <t>主叫侧收到发送会话失败</t>
    </r>
    <r>
      <rPr>
        <sz val="10"/>
        <rFont val="Times New Roman"/>
        <family val="1"/>
      </rPr>
      <t>603</t>
    </r>
    <r>
      <rPr>
        <sz val="10"/>
        <rFont val="宋体"/>
        <family val="3"/>
        <charset val="134"/>
      </rPr>
      <t>响应。</t>
    </r>
  </si>
  <si>
    <t>主叫失败响应分原因次数</t>
  </si>
  <si>
    <r>
      <t>AS</t>
    </r>
    <r>
      <rPr>
        <sz val="10"/>
        <rFont val="宋体"/>
        <family val="3"/>
        <charset val="134"/>
      </rPr>
      <t>主叫侧收到发送会话失败响应</t>
    </r>
  </si>
  <si>
    <t>被叫早释次数</t>
  </si>
  <si>
    <t>SC.FailAsTermTermiRel</t>
    <phoneticPr fontId="3" type="noConversion"/>
  </si>
  <si>
    <t>用户早释：IMS域用户发起呼叫，被叫AS未收到180响应，收到Cancel请求</t>
  </si>
  <si>
    <t>被叫振铃早释次数</t>
  </si>
  <si>
    <t>SC.FailAsTermAlertRel</t>
    <phoneticPr fontId="3" type="noConversion"/>
  </si>
  <si>
    <t>振铃早释：IMS域用户发起呼叫，被叫AS收到180响应，且又收到Cancel请求时</t>
  </si>
  <si>
    <t>被叫用户忙次数</t>
  </si>
  <si>
    <t>SC.FailAsTerm.486</t>
  </si>
  <si>
    <r>
      <t>AS</t>
    </r>
    <r>
      <rPr>
        <sz val="10"/>
        <rFont val="宋体"/>
        <family val="3"/>
        <charset val="134"/>
      </rPr>
      <t>被叫侧收到发送会话失败</t>
    </r>
    <r>
      <rPr>
        <sz val="10"/>
        <rFont val="Times New Roman"/>
        <family val="1"/>
      </rPr>
      <t>486</t>
    </r>
    <r>
      <rPr>
        <sz val="10"/>
        <rFont val="宋体"/>
        <family val="3"/>
        <charset val="134"/>
      </rPr>
      <t>响应。</t>
    </r>
  </si>
  <si>
    <t>被叫用户拒绝次数</t>
  </si>
  <si>
    <t>SC.FailAsTerm.603</t>
  </si>
  <si>
    <r>
      <t>AS</t>
    </r>
    <r>
      <rPr>
        <sz val="10"/>
        <rFont val="宋体"/>
        <family val="3"/>
        <charset val="134"/>
      </rPr>
      <t>被叫侧收到发送会话失败</t>
    </r>
    <r>
      <rPr>
        <sz val="10"/>
        <rFont val="Times New Roman"/>
        <family val="1"/>
      </rPr>
      <t>603</t>
    </r>
    <r>
      <rPr>
        <sz val="10"/>
        <rFont val="宋体"/>
        <family val="3"/>
        <charset val="134"/>
      </rPr>
      <t>响应。</t>
    </r>
  </si>
  <si>
    <t>被叫失败响应分原因次数</t>
  </si>
  <si>
    <r>
      <t>AS</t>
    </r>
    <r>
      <rPr>
        <sz val="10"/>
        <rFont val="宋体"/>
        <family val="3"/>
        <charset val="134"/>
      </rPr>
      <t>被叫侧收到发送会话失败响应</t>
    </r>
  </si>
  <si>
    <t>业务平均响应时长</t>
    <phoneticPr fontId="3" type="noConversion"/>
  </si>
  <si>
    <t>SC.AverageServiceResponseDuration</t>
    <phoneticPr fontId="3" type="noConversion"/>
  </si>
  <si>
    <t>AS收到S-CSCF初始INVITE开始统计，业务逻辑处理完成后发出响应结束统计的总时长，除以试呼次数。</t>
    <phoneticPr fontId="3" type="noConversion"/>
  </si>
  <si>
    <t>分业务平均响应时长</t>
    <phoneticPr fontId="3" type="noConversion"/>
  </si>
  <si>
    <t>SC.AverageServiceResponseDuration.Service</t>
    <phoneticPr fontId="3" type="noConversion"/>
  </si>
  <si>
    <t>AS收到S-CSCF初始INVITE开始统计，按不同业务逻辑处理完成后发出响应结束统计的总时长，除以不同业务试呼次数。业务类型参见多媒体电话及补充业务总体技术要求中业务类型定义。</t>
    <phoneticPr fontId="3" type="noConversion"/>
  </si>
  <si>
    <t>DBU.NbrImsSubscription</t>
    <phoneticPr fontId="3" type="noConversion"/>
  </si>
  <si>
    <t>Gauge</t>
    <phoneticPr fontId="3" type="noConversion"/>
  </si>
  <si>
    <t>单位</t>
    <phoneticPr fontId="3" type="noConversion"/>
  </si>
  <si>
    <t>采集方式</t>
    <phoneticPr fontId="3" type="noConversion"/>
  </si>
  <si>
    <t>备注</t>
    <phoneticPr fontId="3" type="noConversion"/>
  </si>
  <si>
    <t>C</t>
    <phoneticPr fontId="3" type="noConversion"/>
  </si>
  <si>
    <t>无条件前转登记成功次数</t>
  </si>
  <si>
    <t>SC.CFUActSuccTimes</t>
  </si>
  <si>
    <t>次</t>
    <phoneticPr fontId="3" type="noConversion"/>
  </si>
  <si>
    <t>统计无条件前转业务登记成功的次数。</t>
  </si>
  <si>
    <t>CC</t>
    <phoneticPr fontId="3" type="noConversion"/>
  </si>
  <si>
    <t>15min</t>
    <phoneticPr fontId="3" type="noConversion"/>
  </si>
  <si>
    <t>无条件前转登记失败次数</t>
  </si>
  <si>
    <t>SC.CFUActFailedTimes</t>
  </si>
  <si>
    <t>统计无条件前转业务登记失败的次数</t>
  </si>
  <si>
    <t>无条件前转撤消成功次数</t>
  </si>
  <si>
    <t>SC.CFUDeactSuccTimes</t>
  </si>
  <si>
    <t>统计无条件前转业务撤销成功的次数，</t>
  </si>
  <si>
    <t>统计无条件前转业务撤销成功的次数。</t>
  </si>
  <si>
    <t>无条件前转撤消失败次数</t>
  </si>
  <si>
    <t>SC.CFUDeactFailedTimes</t>
  </si>
  <si>
    <t>统计无条件前转业务撤销失败的次数</t>
  </si>
  <si>
    <t>无条件前转验证成功次数</t>
  </si>
  <si>
    <t>SC.CFUVerSuccTimes</t>
  </si>
  <si>
    <t>统计无条件前转业务验证成功的次数</t>
  </si>
  <si>
    <t>无条件前转验证失败次数</t>
  </si>
  <si>
    <t>SC.CFUVerFailedTimes</t>
  </si>
  <si>
    <t>统计无条件前转业务验证失败的次数</t>
  </si>
  <si>
    <t>A</t>
    <phoneticPr fontId="3" type="noConversion"/>
  </si>
  <si>
    <t>无条件前转使用次数</t>
  </si>
  <si>
    <t>SC.CFUUsed</t>
  </si>
  <si>
    <t>统计无条件前转业务使用的次数。</t>
  </si>
  <si>
    <t>无条件前转登记次数</t>
  </si>
  <si>
    <t>SC.CFUActTimes</t>
  </si>
  <si>
    <t>统计无条件前转业务登记成功和失败的次数。</t>
  </si>
  <si>
    <t>无条件前转撤消次数</t>
  </si>
  <si>
    <t>SC.CFUDeactTimes</t>
  </si>
  <si>
    <t>统计无条件前转业务撤销成功和失败的次数</t>
  </si>
  <si>
    <t>SC.CFUVerTimes</t>
  </si>
  <si>
    <t>统计无条件前转业务验证成功和失败的次数</t>
  </si>
  <si>
    <t>无应答前转登记成功次数</t>
  </si>
  <si>
    <t>SC.CFNRActSuccTimes</t>
  </si>
  <si>
    <t>统计无应答前转登记成功的次数。</t>
  </si>
  <si>
    <t>无应答前转登记失败次数</t>
  </si>
  <si>
    <t>SC.CFNRActFailedTimes</t>
  </si>
  <si>
    <t>统计无应答前转登记失败的次数</t>
  </si>
  <si>
    <t>无应答前转撤消成功次数</t>
  </si>
  <si>
    <t>SC.CFNRDeactSuccTimes</t>
  </si>
  <si>
    <t>统计无应答前转撤销成功的次数，</t>
  </si>
  <si>
    <t>统计无应答前转撤销成功的次数。</t>
  </si>
  <si>
    <t>无应答前转撤消失败次数</t>
  </si>
  <si>
    <t>SC.CFNRDeactFailedTimes</t>
  </si>
  <si>
    <t>统计无应答前转撤销失败的次数</t>
  </si>
  <si>
    <t>无应答前转验证成功次数</t>
  </si>
  <si>
    <t>SC.CFNRVerSuccTimes</t>
  </si>
  <si>
    <t>统计无应答前转验证成功的次数</t>
  </si>
  <si>
    <t>无应答前转验证失败次数</t>
  </si>
  <si>
    <t>SC.CFNRVerFailedTimes</t>
  </si>
  <si>
    <t>统计无应答前转验证失败的次数</t>
  </si>
  <si>
    <t>无应答前转使用次数</t>
  </si>
  <si>
    <t>SC.CFNRUsed</t>
  </si>
  <si>
    <t>统计无应答前转使用的次数。</t>
  </si>
  <si>
    <t>无应答前转登记次数</t>
  </si>
  <si>
    <t>SC.CFNRActTimes</t>
  </si>
  <si>
    <t>统计无应答前转登记成功和失败的次数。</t>
  </si>
  <si>
    <t>SC.CFNRDeactTimes</t>
  </si>
  <si>
    <t>统计无应答前转撤销成功和失败的次数</t>
  </si>
  <si>
    <t>无应答前转撤消次数</t>
  </si>
  <si>
    <t>SC.CFNRVerTimes</t>
  </si>
  <si>
    <t>统计无应答前转验证成功和失败的次数</t>
  </si>
  <si>
    <t>遇忙前转登记成功次数</t>
  </si>
  <si>
    <t>SC.CFBActSuccTimes</t>
  </si>
  <si>
    <t>统计遇忙前转登记成功的次数。</t>
  </si>
  <si>
    <t>遇忙前转登记失败次数</t>
  </si>
  <si>
    <t>SC.CFBActFailedTimes</t>
  </si>
  <si>
    <t>统计遇忙前转登记失败的次数</t>
  </si>
  <si>
    <t>遇忙前转撤消成功次数</t>
  </si>
  <si>
    <t>SC.CFBDeactSuccTimes</t>
  </si>
  <si>
    <t>统计遇忙前转撤销成功的次数，</t>
  </si>
  <si>
    <t>统计遇忙前转撤销成功的次数。</t>
  </si>
  <si>
    <t>遇忙前转撤消失败次数</t>
  </si>
  <si>
    <t>SC.CFBDeactFailedTimes</t>
  </si>
  <si>
    <t>统计遇忙前转撤销失败的次数</t>
  </si>
  <si>
    <t>遇忙前转验证成功次数</t>
  </si>
  <si>
    <t>SC.CFBVerSuccTimes</t>
  </si>
  <si>
    <t>统计遇忙前转验证成功的次数</t>
  </si>
  <si>
    <t>遇忙前转验证失败次数</t>
  </si>
  <si>
    <t>SC.CFBVerFailedTimes</t>
  </si>
  <si>
    <t>统计遇忙前转验证失败的次数</t>
  </si>
  <si>
    <t>遇忙前转使用次数</t>
  </si>
  <si>
    <t>SC.CFBUsed</t>
  </si>
  <si>
    <t>统计遇忙前转使用的次数。</t>
  </si>
  <si>
    <t>遇忙前转登记次数</t>
  </si>
  <si>
    <t>SC.CFBActTimes</t>
  </si>
  <si>
    <t>统计遇忙前转登记成功和失败的次数。</t>
  </si>
  <si>
    <t>遇忙前转撤消次数</t>
  </si>
  <si>
    <t>SC.CFBDeactTimes</t>
  </si>
  <si>
    <t>统计遇忙前转撤销成功和失败的次数</t>
  </si>
  <si>
    <t>遇忙前转验证次数</t>
  </si>
  <si>
    <t>SC.CFBVerTimes</t>
  </si>
  <si>
    <t>统计遇忙前转验证成功和失败的次数</t>
  </si>
  <si>
    <t>不可及前转登记成功次数</t>
  </si>
  <si>
    <t>SC.CFNRcActSuccTimes</t>
  </si>
  <si>
    <t>统计不可及前转登记成功的次数。</t>
  </si>
  <si>
    <t>不可及前转登记失败次数</t>
  </si>
  <si>
    <t>SC.CFNRcActFailedTimes</t>
  </si>
  <si>
    <t>统计不可及前转登记失败的次数</t>
  </si>
  <si>
    <t>不可及前转撤消成功次数</t>
  </si>
  <si>
    <t>SC.CFNRcDeactSuccTimes</t>
  </si>
  <si>
    <t>统计不可及前转撤销成功的次数，</t>
  </si>
  <si>
    <t>统计不可及前转撤销成功的次数。</t>
  </si>
  <si>
    <t>不可及前转撤消失败次数</t>
  </si>
  <si>
    <t>SC.CFNRcDeactFailedTimes</t>
  </si>
  <si>
    <t>统计不可及前转撤销失败的次数</t>
  </si>
  <si>
    <t>不可及前转验证成功次数</t>
  </si>
  <si>
    <t>SC.CFNRcVerSuccTimes</t>
  </si>
  <si>
    <t>统计不可及前转验证成功的次数</t>
  </si>
  <si>
    <t>不可及前转验证失败次数</t>
  </si>
  <si>
    <t>SC.CFNRcVerFailedTimes</t>
  </si>
  <si>
    <t>统计不可及前转验证失败的次数</t>
  </si>
  <si>
    <t>不可及前转使用次数</t>
  </si>
  <si>
    <t>SC.CFNRcUsed</t>
  </si>
  <si>
    <t>统计不可及前转使用的次数。</t>
  </si>
  <si>
    <t>不可及前转登记次数</t>
  </si>
  <si>
    <t>SC.CFNRcActTimes</t>
  </si>
  <si>
    <t>统计不可及前转登记成功和失败的次数。</t>
  </si>
  <si>
    <t>不可及前转撤消次数</t>
  </si>
  <si>
    <t>SC.CFNRcDeactTimes</t>
  </si>
  <si>
    <t>统计不可及前转撤销成功和失败的次数</t>
  </si>
  <si>
    <t>不可及前转验证次数</t>
  </si>
  <si>
    <t>SC.CFNRcVerTimes</t>
  </si>
  <si>
    <t>统计不可及前转验证成功和失败的次数</t>
  </si>
  <si>
    <t>呼叫等待登记成功次数</t>
  </si>
  <si>
    <t>SC.CWActSuccTimes</t>
  </si>
  <si>
    <t>统计呼叫等待登记成功的次数。</t>
  </si>
  <si>
    <t>呼叫等待登记失败次数</t>
  </si>
  <si>
    <t>SC.CWActFailedTimes</t>
  </si>
  <si>
    <t>统计呼叫等待登记失败的次数</t>
  </si>
  <si>
    <t>呼叫等待撤消成功次数</t>
  </si>
  <si>
    <t>SC.CWDeactSuccTimes</t>
  </si>
  <si>
    <t>统计呼叫等待撤销成功的次数，</t>
  </si>
  <si>
    <t>统计呼叫等待撤销成功的次数。</t>
  </si>
  <si>
    <t>呼叫等待撤消失败次数</t>
  </si>
  <si>
    <t>SC.CWDeactFailedTimes</t>
  </si>
  <si>
    <t>统计呼叫等待撤销失败的次数</t>
  </si>
  <si>
    <t>呼叫等待验证成功次数</t>
  </si>
  <si>
    <t>SC.CWVerSuccTimes</t>
  </si>
  <si>
    <t>统计呼叫等待验证成功的次数</t>
  </si>
  <si>
    <t>呼叫等待验证失败次数</t>
  </si>
  <si>
    <t>SC.CWVerFailedTimes</t>
  </si>
  <si>
    <t>统计呼叫等待验证失败的次数</t>
  </si>
  <si>
    <t>呼叫等待使用次数</t>
  </si>
  <si>
    <t>SC.CWUsed</t>
  </si>
  <si>
    <t>统计呼叫等待使用的次数。</t>
  </si>
  <si>
    <t>呼叫等待登记次数</t>
  </si>
  <si>
    <t>SC.CWActTimes</t>
  </si>
  <si>
    <t>统计呼叫等待登记成功和失败的次数。</t>
  </si>
  <si>
    <t>呼叫等待撤消次数</t>
  </si>
  <si>
    <t>SC.CWDeactTimes</t>
  </si>
  <si>
    <t>统计呼叫等待撤销成功和失败的次数</t>
  </si>
  <si>
    <t>SC.CWVerTimes</t>
  </si>
  <si>
    <t>统计呼叫等待验证成功和失败的次数</t>
  </si>
  <si>
    <t>多方通话使用次数</t>
  </si>
  <si>
    <t>SC.3PTYUsed</t>
  </si>
  <si>
    <t>统计多方通话使用的次数（网络侧实现混音时进行统计，终端侧实现混音时不进行统计）。</t>
  </si>
  <si>
    <t>统计多方通话使用的次数（网络侧实现混音时进行统计。终端侧实现混音时不进行统计）。</t>
  </si>
  <si>
    <t>主叫用户标识显示使用次数</t>
  </si>
  <si>
    <t>SC.CLIPUsed</t>
  </si>
  <si>
    <t>统计主叫用户标识显示使用的次数。</t>
  </si>
  <si>
    <t>主叫发起盲转使用次数</t>
  </si>
  <si>
    <t>SC.BlindECTAsOrigUsed</t>
  </si>
  <si>
    <t xml:space="preserve">统计主叫发起盲转使用次数              </t>
  </si>
  <si>
    <t>被叫发起盲转使用次数</t>
  </si>
  <si>
    <t>SC.BlindECTAsTermUsed</t>
  </si>
  <si>
    <t xml:space="preserve">统计被叫发起盲转使用次数                </t>
  </si>
  <si>
    <t>主叫发起显转使用次数</t>
  </si>
  <si>
    <t>SC.ConsultECTAsOrigUsed</t>
  </si>
  <si>
    <t xml:space="preserve">统计主叫发起显转使用次数                </t>
  </si>
  <si>
    <t>被叫发起显转使用次数</t>
  </si>
  <si>
    <t>SC.ConsultECTAsTermUsed</t>
  </si>
  <si>
    <t xml:space="preserve">统计被叫发起显转使用次数           </t>
  </si>
  <si>
    <t>呼叫保持使用次数</t>
  </si>
  <si>
    <t>SC.CallHoldUsed</t>
  </si>
  <si>
    <t xml:space="preserve">统计呼叫保持使用次数         </t>
  </si>
  <si>
    <t>呼出闭锁使用次数</t>
  </si>
  <si>
    <t>SC.BarringAllOutCallUsed</t>
  </si>
  <si>
    <t>统计呼出闭锁使用次数。</t>
  </si>
  <si>
    <t>呼入闭锁使用次数</t>
  </si>
  <si>
    <t>SC.BarringAllIncomingCallUsed</t>
  </si>
  <si>
    <t>统计呼入闭锁使用次数。</t>
  </si>
  <si>
    <r>
      <t>BOSS</t>
    </r>
    <r>
      <rPr>
        <sz val="10"/>
        <rFont val="宋体"/>
        <family val="3"/>
        <charset val="134"/>
      </rPr>
      <t>参数错误无条件前转登记失败次数</t>
    </r>
  </si>
  <si>
    <t>SC.CFUActFailedTimes.PramErr</t>
  </si>
  <si>
    <t>统计BOSS参数引起无条件前转业务登记失败的次数</t>
  </si>
  <si>
    <t>接入码格式错误无条件前转登记失败次数</t>
  </si>
  <si>
    <t>SC.CFUActFailedTimes.FormatErr</t>
  </si>
  <si>
    <t>统计接入码格式错误引起无条件前转业务登记失败的次数</t>
  </si>
  <si>
    <t>用户无权限无条件前转登记失败次数</t>
  </si>
  <si>
    <t>SC.CFUActFailedTimes.AuthErr</t>
  </si>
  <si>
    <t>统计用户无权限引起无条件前转业务登记失败的次数</t>
  </si>
  <si>
    <t>其他无条件前转登记失败次数</t>
  </si>
  <si>
    <t>SC.CFUActFailedTimes.Other</t>
  </si>
  <si>
    <t>统计其他原因引起无条件前转业务登记失败的次数</t>
  </si>
  <si>
    <t>用户无权限无条件前转撤消失败次数</t>
  </si>
  <si>
    <t>SC.CFUDeactFailedTimes.AuthErr</t>
  </si>
  <si>
    <t>统计用户无权限引起无条件前转业务撤销失败的次数</t>
  </si>
  <si>
    <t>其他无条件前转撤消失败次数</t>
  </si>
  <si>
    <t>SC.CFUDeactFailedTimes.Other</t>
  </si>
  <si>
    <t>统计其他原因引起无条件前转业务撤销失败的次数</t>
  </si>
  <si>
    <t>用户无权限无条件前转验证失败次数</t>
  </si>
  <si>
    <t>SC.CFUVerFailedTimes.AuthErr</t>
  </si>
  <si>
    <t>统计用户无权限引起无条件前转业务验证失败的次数</t>
  </si>
  <si>
    <t>其他无条件前转验证失败次数</t>
  </si>
  <si>
    <t>SC.CFUVerFailedTimes.Other</t>
  </si>
  <si>
    <t>统计其他原因引起无条件前转业务验证失败的次数</t>
  </si>
  <si>
    <t>BOSS参数错误无应答前转登记失败次数</t>
  </si>
  <si>
    <t>SC.CFNRActFailedTimes.PramErr</t>
  </si>
  <si>
    <t>统计BOSS参数引起统计无应答前转登记失败的次数</t>
  </si>
  <si>
    <t>接入码格式错误无应答前转登记失败次数</t>
  </si>
  <si>
    <t>SC.CFNRActFailedTimes.FormatErr</t>
  </si>
  <si>
    <t>统计接入码格式错误引起统计无应答前转登记失败的次数</t>
  </si>
  <si>
    <t>SC.CFNRActFailedTimes.AuthErr</t>
  </si>
  <si>
    <t>统计用户无权限引起统计无应答前转登记失败的次数</t>
  </si>
  <si>
    <t>其他无应答前转登记失败次数</t>
  </si>
  <si>
    <t>SC.CFNRActFailedTimes.Other</t>
  </si>
  <si>
    <t>统计其他原因引起统计无应答前转登记失败的次数</t>
  </si>
  <si>
    <t>用户无权限无应答前转撤消失败次数</t>
  </si>
  <si>
    <t>SC.CFNRDeactFailedTimes.AuthErr</t>
  </si>
  <si>
    <t>统计用户无权限引起统计无应答前转撤销失败的次数</t>
  </si>
  <si>
    <t>其他无应答前转撤消失败次数</t>
  </si>
  <si>
    <t>SC.CFNRDeactFailedTimes.Other</t>
  </si>
  <si>
    <t>统计其他原因引起统计无应答前转撤销失败的次数</t>
  </si>
  <si>
    <t>用户无权限无应答前转验证失败次数</t>
  </si>
  <si>
    <t>SC.CFNRVerFailedTimes.AuthErr</t>
  </si>
  <si>
    <t>统计用户无权限引起统计无应答前转验证失败的次数</t>
  </si>
  <si>
    <t>其他无应答前转验证失败次数</t>
  </si>
  <si>
    <t>SC.CFNRVerFailedTimes.Other</t>
  </si>
  <si>
    <t>统计其他原因引起统计无应答前转验证失败的次数</t>
  </si>
  <si>
    <t>BOSS参数错误遇忙前转登记失败次数</t>
  </si>
  <si>
    <t>SC.CFBActFailedTimes.PramErr</t>
  </si>
  <si>
    <t>统计BOSS参数引起统计遇忙前转登记失败的次数</t>
  </si>
  <si>
    <t>接入码格式错误遇忙前转登记失败次数</t>
  </si>
  <si>
    <t>SC.CFBActFailedTimes.FormatErr</t>
  </si>
  <si>
    <t>统计接入码格式错误引起统计遇忙前转登记失败的次数</t>
  </si>
  <si>
    <t>用户无权限遇忙前转登记失败次数</t>
  </si>
  <si>
    <t>SC.CFBActFailedTimes.AuthErr</t>
  </si>
  <si>
    <t>统计用户无权限引起统计遇忙前转登记失败的次数</t>
  </si>
  <si>
    <t>其他遇忙前转登记失败次数</t>
  </si>
  <si>
    <t>SC.CFBActFailedTimes.Other</t>
  </si>
  <si>
    <t>统计其他原因引起统计遇忙前转登记失败的次数</t>
  </si>
  <si>
    <t>用户无权限遇忙前转撤消失败次数</t>
  </si>
  <si>
    <t>SC.CFBDeactFailedTimes.AuthErr</t>
  </si>
  <si>
    <t>统计用户无权限引起统计遇忙前转撤销失败的次数</t>
  </si>
  <si>
    <t>其他遇忙前转撤消失败次数</t>
  </si>
  <si>
    <t>SC.CFBDeactFailedTimes.Other</t>
  </si>
  <si>
    <t>统计其他原因引起统计遇忙前转撤销失败的次数</t>
  </si>
  <si>
    <t>用户无权限遇忙前转验证失败次数</t>
  </si>
  <si>
    <t>SC.CFBVerFailedTimes.AuthErr</t>
  </si>
  <si>
    <t>统计用户无权限引起统计遇忙前转验证失败的次数</t>
  </si>
  <si>
    <t>其他遇忙前转验证失败次数</t>
  </si>
  <si>
    <t>SC.CFBVerFailedTimes.Other</t>
  </si>
  <si>
    <t>统计其他原因引起统计遇忙前转验证失败的次数</t>
  </si>
  <si>
    <t>BOSS参数错误未注册前转登记失败次数</t>
  </si>
  <si>
    <t>SC.CFNLActFailedTimes.PramErr</t>
  </si>
  <si>
    <t>统计BOSS参数引起统计未注册前转登记失败的次数</t>
  </si>
  <si>
    <t>接入码格式错误未注册前转登记失败次数</t>
  </si>
  <si>
    <t>SC.CFNLActFailedTimes.FormatErr</t>
  </si>
  <si>
    <t>统计接入码格式错误引起统计未注册前转登记失败的次数</t>
  </si>
  <si>
    <t>用户无权限未注册前转登记失败次数</t>
  </si>
  <si>
    <t>SC.CFNLActFailedTimes.AuthErr</t>
  </si>
  <si>
    <t>统计用户无权限引起统计未注册前转登记失败的次数</t>
  </si>
  <si>
    <t>其他未注册前转登记失败次数</t>
  </si>
  <si>
    <t>SC.CFNLActFailedTimes.Other</t>
  </si>
  <si>
    <t>统计其他原因引起统计未注册前转登记失败的次数</t>
  </si>
  <si>
    <t>用户无权限未注册前转撤消失败次数</t>
  </si>
  <si>
    <t>SC.CFNLDeactFailedTimes.AuthErr</t>
  </si>
  <si>
    <t>统计用户无权限引起统计未注册前转撤销失败的次数</t>
  </si>
  <si>
    <t>其他未注册前转撤消失败次数</t>
  </si>
  <si>
    <t>SC.CFNLDeactFailedTimes.Other</t>
  </si>
  <si>
    <t>统计其他原因引起统计未注册前转撤销失败的次数</t>
  </si>
  <si>
    <t>用户无权限未注册前转验证失败次数</t>
  </si>
  <si>
    <t>SC.CFNLVerFailedTimes.AuthErr</t>
  </si>
  <si>
    <t>统计用户无权限引起统计未注册前转验证失败的次数</t>
  </si>
  <si>
    <t>其他未注册前转验证失败次数</t>
  </si>
  <si>
    <t>SC.CFNLVerFailedTimes.Other</t>
  </si>
  <si>
    <t>统计其他原因引起统计未注册前转验证失败的次数</t>
  </si>
  <si>
    <t>BOSS参数错误不可及前转登记失败次数</t>
  </si>
  <si>
    <t>SC.CFNRcActFailedTimes.PramErr</t>
  </si>
  <si>
    <t>统计BOSS参数引起统计不可及前转登记失败的次数</t>
  </si>
  <si>
    <t>接入码格式错误不可及前转登记失败次数</t>
  </si>
  <si>
    <t>SC.CFNRcActFailedTimes.FormatErr</t>
  </si>
  <si>
    <t>统计接入码格式错误引起统计不可及前转登记失败的次数</t>
  </si>
  <si>
    <t>用户无权限不可及前转登记失败次数</t>
  </si>
  <si>
    <t>SC.CFNRcActFailedTimes.AuthErr</t>
  </si>
  <si>
    <t>统计用户无权限引起统计不可及前转登记失败的次数</t>
  </si>
  <si>
    <t>其他不可及前转登记失败次数</t>
  </si>
  <si>
    <t>SC.CFNRcActFailedTimes.Other</t>
  </si>
  <si>
    <t>统计其他原因引起统计不可及前转登记失败的次数</t>
  </si>
  <si>
    <t>用户无权限不可及前转撤消失败次数</t>
  </si>
  <si>
    <t>SC.CFNRcDeactFailedTimes.AuthErr</t>
  </si>
  <si>
    <t>统计用户无权限引起统计不可及前转撤销失败的次数</t>
  </si>
  <si>
    <t>其他不可及前转撤消失败次数</t>
  </si>
  <si>
    <t>SC.CFNRcDeactFailedTimes.Other</t>
  </si>
  <si>
    <t>统计其他原因引起统计不可及前转撤销失败的次数</t>
  </si>
  <si>
    <t>用户无权限不可及前转验证失败次数</t>
  </si>
  <si>
    <t>SC.CFNRcVerFailedTimes.AuthErr</t>
  </si>
  <si>
    <t>统计用户无权限引起统计不可及前转验证失败的次数</t>
  </si>
  <si>
    <t>其他不可及前转验证失败次数</t>
  </si>
  <si>
    <t>SC.CFNRcVerFailedTimes.Other</t>
  </si>
  <si>
    <t>统计其他原因引起统计不可及前转验证失败的次数</t>
  </si>
  <si>
    <t>BOSS参数错误呼叫等待登记失败次数</t>
  </si>
  <si>
    <t>SC.CWActFailedTimes.PramErr</t>
  </si>
  <si>
    <t>统计BOSS参数引起统计呼叫等待登记失败的次数</t>
  </si>
  <si>
    <t>接入码格式错误呼叫等待登记失败次数</t>
  </si>
  <si>
    <t>SC.CWActFailedTimes.FormatErr</t>
  </si>
  <si>
    <t>统计接入码格式错误引起统计呼叫等待登记失败的次数</t>
  </si>
  <si>
    <t>用户无权限呼叫等待登记失败次数</t>
  </si>
  <si>
    <t>SC.CWActFailedTimes.AuthErr</t>
  </si>
  <si>
    <t>统计用户无权限引起统计呼叫等待登记失败的次数</t>
  </si>
  <si>
    <t>其他呼叫等待登记失败次数</t>
  </si>
  <si>
    <t>SC.CWActFailedTimes.Other</t>
  </si>
  <si>
    <t>统计其他原因引起统计呼叫等待登记失败的次数</t>
  </si>
  <si>
    <t>用户无权限呼叫等待撤消失败次数</t>
  </si>
  <si>
    <t>SC.CWDeactFailedTimes.AuthErr</t>
  </si>
  <si>
    <t>统计用户无权限引起统计呼叫等待撤销失败的次数</t>
  </si>
  <si>
    <t>其他呼叫等待撤消失败次数</t>
  </si>
  <si>
    <t>SC.CWDeactFailedTimes.Other</t>
  </si>
  <si>
    <t>统计其他原因引起统计呼叫等待撤销失败的次数</t>
  </si>
  <si>
    <t>用户无权限呼叫等待验证失败次数</t>
  </si>
  <si>
    <t>SC.CWVerFailedTimes.AuthErr</t>
  </si>
  <si>
    <t>统计用户无权限引起统计呼叫等待验证失败的次数</t>
  </si>
  <si>
    <t>其他呼叫等待验证失败次数</t>
  </si>
  <si>
    <t>SC.CWVerFailedTimes.Other</t>
  </si>
  <si>
    <t>统计其他原因引起统计呼叫等待验证失败的次数</t>
  </si>
  <si>
    <t>Rf开始计费请求次数</t>
  </si>
  <si>
    <t>SC.RfStartACRTimes</t>
  </si>
  <si>
    <t>AS收到IMS CORE（S-CSCF）过来的对INVITE消息的200响应，则AS向CCF发送ACR[start]消息，启动离线计费。 消息发送成功后，AS进行消息统计处理，O侧T侧相同。</t>
  </si>
  <si>
    <t>Rf停止计费请求次数</t>
  </si>
  <si>
    <t>SC.RfStopACRTimes</t>
  </si>
  <si>
    <t>AS收到IMS CORE（S-CSCF）过来的对会话的BYE消息，则AS向CCF发送ACR[stop]消息，停止离线计费。消息发送成功后，AS进行消息统计处理，O侧T侧相同。</t>
  </si>
  <si>
    <t>Rf发送的中间计费请求次数</t>
  </si>
  <si>
    <t>SC.RfInterimACRTimes</t>
  </si>
  <si>
    <t>Rf开始计费应答成功次数</t>
  </si>
  <si>
    <t>SC.RfSuccStartACRTimes</t>
  </si>
  <si>
    <t>AS收到CCF对ACR[start]回的成功应答，进行消息统计处理，O侧T侧相同。</t>
  </si>
  <si>
    <t>Rf开始计费应答失败次数</t>
  </si>
  <si>
    <t>SC.RfFailedStartACRTimes</t>
  </si>
  <si>
    <t>Rf停止计费应答成功次数</t>
  </si>
  <si>
    <t>SC.RfSuccStopACRTimes</t>
  </si>
  <si>
    <t>Rf停止计费应答失败次数</t>
  </si>
  <si>
    <t>SC.RfFailedStopACRTimes</t>
  </si>
  <si>
    <t>Rf中间计费应答成功次数</t>
  </si>
  <si>
    <t>SC.RfSuccInterimACRTimes</t>
  </si>
  <si>
    <t>AS收到CCF对ACR[interim]回的成功应答，进行消息统计处理，O侧T侧相同。</t>
  </si>
  <si>
    <t>Rf中间计费应答失败次数</t>
  </si>
  <si>
    <t>SC.RfFailedInterimACRTimes</t>
  </si>
  <si>
    <t>重要度</t>
    <phoneticPr fontId="3" type="noConversion"/>
  </si>
  <si>
    <t>单位</t>
    <phoneticPr fontId="3" type="noConversion"/>
  </si>
  <si>
    <t>采集方式</t>
    <phoneticPr fontId="3" type="noConversion"/>
  </si>
  <si>
    <t>备注</t>
    <phoneticPr fontId="3" type="noConversion"/>
  </si>
  <si>
    <t>B</t>
    <phoneticPr fontId="3" type="noConversion"/>
  </si>
  <si>
    <t>DTR.AttUDR</t>
  </si>
  <si>
    <t>次</t>
    <phoneticPr fontId="3" type="noConversion"/>
  </si>
  <si>
    <t>在AS发出UDR消息时进行统计</t>
  </si>
  <si>
    <t>CC</t>
    <phoneticPr fontId="3" type="noConversion"/>
  </si>
  <si>
    <t>15min</t>
    <phoneticPr fontId="3" type="noConversion"/>
  </si>
  <si>
    <t>DTU.AttPUR</t>
  </si>
  <si>
    <t>在AS发出PUR消息时进行统计。</t>
  </si>
  <si>
    <t>SUB.AttSNR</t>
  </si>
  <si>
    <t>在AS发出SNR消息时进行统计。</t>
  </si>
  <si>
    <t>NOTIF.AttPNR</t>
  </si>
  <si>
    <t>在AS收到PNR消息时进行统计。</t>
  </si>
  <si>
    <t>DTR.SuccUDA</t>
  </si>
  <si>
    <t>在AS接收到HSS用户数据查询成功的响应消息时进行统计。</t>
  </si>
  <si>
    <t>DTU.SuccPUA</t>
  </si>
  <si>
    <t>在AS接收到HSS用户数据更新成功的响应消息时进行统计。</t>
  </si>
  <si>
    <t>SUB.SuccSNA</t>
  </si>
  <si>
    <t>在AS接收到HSS用户数据订阅成功的响应消息时进行统计。</t>
  </si>
  <si>
    <t>NOTIF.SuccPNA</t>
  </si>
  <si>
    <t>在AS发出PNA消息时进行统计。</t>
  </si>
  <si>
    <t>在AS接收到HSS用户数据查询失败的响应消息时进行统计。</t>
  </si>
  <si>
    <t>在AS接收到HSS用户数据更新失败的响应消息时进行统计。</t>
  </si>
  <si>
    <t>在AS接收到HSS用户数据订阅失败的响应消息时进行统计。</t>
  </si>
  <si>
    <t>初始注册次数</t>
  </si>
  <si>
    <t>UR.InitialRegisterTimes</t>
  </si>
  <si>
    <t>在AS收到S-CSCF发送的初始注册消息时进行统计。</t>
  </si>
  <si>
    <t>初始注册成功次数</t>
  </si>
  <si>
    <t>UR.InitialRegisterSuccTimes</t>
  </si>
  <si>
    <t>在AS向S-CSCF发送初始注册的2XX响应消息时进行统计</t>
  </si>
  <si>
    <t>初始注册失败次数</t>
  </si>
  <si>
    <t>UR.InitialRegisterFailedTimes</t>
  </si>
  <si>
    <t>在AS向S-CSCF发送初始注册的4XX/5XX/6XX响应消息时进行统计。</t>
  </si>
  <si>
    <t>刷新注册次数</t>
  </si>
  <si>
    <t>UR.RefreshRegister.Times</t>
  </si>
  <si>
    <t>在AS收到S-CSCF发送的刷新注册消息时进行统计。</t>
  </si>
  <si>
    <t>刷新注册成功次数</t>
  </si>
  <si>
    <t>UR.RefreshRegister.SuccessfulTimes</t>
  </si>
  <si>
    <t>在AS向S-CSCF发送刷新注册的2XX响应消息时进行统计。</t>
  </si>
  <si>
    <t>刷新注册失败次数</t>
  </si>
  <si>
    <t>UR.Refresh.RegisterFailedTimes</t>
  </si>
  <si>
    <t>在AS向S-CSCF发送刷新注册的4XX/5XX/6XX响应消息时进行统计。</t>
  </si>
  <si>
    <t>去注册次数</t>
  </si>
  <si>
    <t>UR.DeregisterTimes</t>
  </si>
  <si>
    <t>在AS收到S-CSCF发送的去注册消息时进行统计。</t>
  </si>
  <si>
    <t>去注册成功次数</t>
  </si>
  <si>
    <t>UR.DeregisterSuccessfulTimes</t>
  </si>
  <si>
    <t>在AS向S-CSCF发送去注册的2XX响应消息时进行统计。</t>
  </si>
  <si>
    <t>去注册失败次数</t>
  </si>
  <si>
    <t>UR.DeregisterFailedTimes</t>
  </si>
  <si>
    <t>在AS向S-CSCF发送去注册的4XX/5XX/6XX响应消息时进行统计。</t>
  </si>
  <si>
    <t>重要度</t>
    <phoneticPr fontId="3" type="noConversion"/>
  </si>
  <si>
    <t>单位</t>
    <phoneticPr fontId="3" type="noConversion"/>
  </si>
  <si>
    <t>采集方式</t>
    <phoneticPr fontId="3" type="noConversion"/>
  </si>
  <si>
    <t>备注</t>
    <phoneticPr fontId="3" type="noConversion"/>
  </si>
  <si>
    <t>C</t>
    <phoneticPr fontId="3" type="noConversion"/>
  </si>
  <si>
    <t>接收REFER消息次数</t>
  </si>
  <si>
    <t>SIG.REFERRecvTimes</t>
  </si>
  <si>
    <t>在AS接收REFER消息时进行统计。</t>
  </si>
  <si>
    <t>CC</t>
    <phoneticPr fontId="3" type="noConversion"/>
  </si>
  <si>
    <t>15min</t>
    <phoneticPr fontId="3" type="noConversion"/>
  </si>
  <si>
    <t>接收REFER消息成功次数</t>
  </si>
  <si>
    <t>SIG.REFERRecvSuccTimes</t>
  </si>
  <si>
    <t>在AS接收REFER消息后回复2XX消息时进行统计。</t>
  </si>
  <si>
    <t>接收REFER消息失败次数</t>
  </si>
  <si>
    <t>SIG.REFERRecvFailedTimes</t>
  </si>
  <si>
    <t>在AS接收REFER消息后回复3XX/4XX/5XX/6XX消息时进行统计。</t>
  </si>
  <si>
    <t>接收REFER消息成功率</t>
  </si>
  <si>
    <t>SIG.REFERRecvSuccRatio</t>
  </si>
  <si>
    <t>百分比</t>
  </si>
  <si>
    <t>统计AS接收REFER消息后，回复2XX消息的比率。</t>
    <phoneticPr fontId="3" type="noConversion"/>
  </si>
  <si>
    <t>发送REFER消息次数</t>
  </si>
  <si>
    <t>SIG.REFERSendTimes</t>
  </si>
  <si>
    <t>在AS发送REFER消息时进行统计。</t>
  </si>
  <si>
    <t>发送REFER消息成功次数</t>
  </si>
  <si>
    <t>SIG.REFERSendSuccTimes</t>
  </si>
  <si>
    <t>在AS发送REFER消息后收到2XX消息时进行统计。</t>
  </si>
  <si>
    <t>发送REFER消息失败次数</t>
  </si>
  <si>
    <t>SIG.REFERSendFailedTimes</t>
  </si>
  <si>
    <t>在AS发送REFER消息后收到3XX/4XX/5XX/6XX消息时进行统计。</t>
  </si>
  <si>
    <t>发送REFER消息成功率</t>
  </si>
  <si>
    <t>SIG.REFERSendSuccRatio</t>
  </si>
  <si>
    <t>统计AS发送REFER消息后，收到2XX消息的比率。</t>
    <phoneticPr fontId="3" type="noConversion"/>
  </si>
  <si>
    <t>接收UPDATE消息次数</t>
  </si>
  <si>
    <t>SIG.UPDATERecvTimes</t>
  </si>
  <si>
    <t>在AS接收UPDATE消息时进行统计。</t>
  </si>
  <si>
    <t>接收UPDATE消息成功次数</t>
  </si>
  <si>
    <t>SIG.UPDATERecvSuccTimes</t>
  </si>
  <si>
    <t>在AS接收UPDATE消息后回复2XX消息时进行统计。</t>
  </si>
  <si>
    <t>接收UPDATE消息失败次数</t>
  </si>
  <si>
    <t>SIG.UPDATERecvFailedTimes</t>
  </si>
  <si>
    <t>在AS接收UPDATE消息后回复3XX/4XX/5XX/6XX消息时进行统计。</t>
  </si>
  <si>
    <t>接收UPDATE消息成功率</t>
  </si>
  <si>
    <t>SIG.UPDATERecvSuccRatio</t>
  </si>
  <si>
    <t>统计AS接收UPDATE消息后，回复2XX消息的比率。</t>
    <phoneticPr fontId="3" type="noConversion"/>
  </si>
  <si>
    <t>发送UPDATE消息次数</t>
  </si>
  <si>
    <t>SIG.UPDATESendTimes</t>
  </si>
  <si>
    <t>在AS发送UPDATE消息时进行统计。</t>
  </si>
  <si>
    <t>发送UPDATE消息成功次数</t>
  </si>
  <si>
    <t>SIG.UPDATESendSuccTimes</t>
  </si>
  <si>
    <t>在AS发送UPDATE消息后收到2XX消息时进行统计。</t>
  </si>
  <si>
    <t>发送UPDATE消息失败次数</t>
  </si>
  <si>
    <t>SIG.UPDATESendFailedTimes</t>
  </si>
  <si>
    <t>在AS发送UPDATE消息后收到3XX/4XX/5XX/6XX消息时进行统计。</t>
  </si>
  <si>
    <t>发送UPDATE消息成功率</t>
  </si>
  <si>
    <t>SIG.UPDATESendSuccRatio</t>
  </si>
  <si>
    <t>统计AS发送UPDATE消息后，收到2XX消息的比率。</t>
    <phoneticPr fontId="3" type="noConversion"/>
  </si>
  <si>
    <t>接收INFO消息次数</t>
  </si>
  <si>
    <t>SIG.INFORecvTimes</t>
  </si>
  <si>
    <t>在AS接收INFO消息时进行统计。</t>
  </si>
  <si>
    <t>接收INFO消息成功次数</t>
  </si>
  <si>
    <t>SIG.INFORecvSuccTimes</t>
  </si>
  <si>
    <t>在AS接收INFO消息后回复2XX消息时进行统计。</t>
  </si>
  <si>
    <t>接收INFO消息失败次数</t>
  </si>
  <si>
    <t>SIG.INFORecvFailedTimes</t>
  </si>
  <si>
    <t>在AS接收INFO消息后回复3XX/4XX/5XX/6XX消息时进行统计。</t>
  </si>
  <si>
    <t>接收INFO消息成功率</t>
  </si>
  <si>
    <t>SIG.INFORecvSuccRatio</t>
  </si>
  <si>
    <t xml:space="preserve">统计AS接收INFO消息后，回复2XX消息的比率。
</t>
    <phoneticPr fontId="3" type="noConversion"/>
  </si>
  <si>
    <t>发送INFO消息次数</t>
  </si>
  <si>
    <t>SIG.INFOSendTimes</t>
  </si>
  <si>
    <t>在AS发送INFO消息时进行统计。</t>
  </si>
  <si>
    <t>发送INFO消息成功次数</t>
  </si>
  <si>
    <t>SIG.INFOSendSuccTimes</t>
  </si>
  <si>
    <t>在AS发送INFO消息后收到2XX消息时进行统计。</t>
  </si>
  <si>
    <t>发送INFO消息失败次数</t>
  </si>
  <si>
    <t>SIG.INFOSendFailedTimes</t>
  </si>
  <si>
    <t>在AS发送INFO消息后收到3XX/4XX/5XX/6XX消息时进行统计。</t>
  </si>
  <si>
    <t>发送INFO消息成功率</t>
  </si>
  <si>
    <t>SIG.INFOSendSuccRatio</t>
  </si>
  <si>
    <t>统计AS发送INFO消息后，收到2XX消息的比率。</t>
    <phoneticPr fontId="3" type="noConversion"/>
  </si>
  <si>
    <t>接收OPTIONS消息次数</t>
  </si>
  <si>
    <t>SIG.OPTIONSRecvTimes</t>
  </si>
  <si>
    <t>在AS接收OPTIONS消息时进行统计。</t>
  </si>
  <si>
    <t>接收OPTIONS消息成功次数</t>
  </si>
  <si>
    <t>SIG.OPTIONSRecvSuccTimes</t>
  </si>
  <si>
    <t>在AS接收OPTIONS消息后回复2XX消息时进行统计。</t>
  </si>
  <si>
    <t>接收OPTIONS消息失败次数</t>
  </si>
  <si>
    <t>SIG.OPTIONSRecvFailedTimes</t>
  </si>
  <si>
    <t>在AS接收OPTIONS消息后回复3XX/4XX/5XX/6XX消息时进行统计。</t>
  </si>
  <si>
    <t>接收OPTIONS消息成功率</t>
  </si>
  <si>
    <t>SIG.OPTIONSRecvSuccRatio</t>
  </si>
  <si>
    <t>统计AS接收OPTIONS消息后，回复2XX消息的比率。</t>
    <phoneticPr fontId="3" type="noConversion"/>
  </si>
  <si>
    <t>发送OPTIONS消息次数</t>
  </si>
  <si>
    <t>SIG.OPTIONSSendTimes</t>
  </si>
  <si>
    <t>在AS发送OPTIONS消息时进行统计。</t>
  </si>
  <si>
    <t>发送OPTIONS消息成功次数</t>
  </si>
  <si>
    <t>SIG.OPTIONSSendSuccTimes</t>
  </si>
  <si>
    <t>在AS发送OPTIONS消息后收到2XX消息时进行统计。</t>
  </si>
  <si>
    <t>发送OPTIONS消息失败次数</t>
  </si>
  <si>
    <t>SIG.OPTIONSSendFailedTimes</t>
  </si>
  <si>
    <t>在AS发送OPTIONS消息后收到3XX/4XX/5XX/6XX消息时进行统计。</t>
  </si>
  <si>
    <t>发送OPTIONS消息成功率</t>
  </si>
  <si>
    <t>SIG.OPTIONSSendSuccRatio</t>
  </si>
  <si>
    <t>统计AS发送OPTIONS消息后，收到2XX消息的比率。</t>
    <phoneticPr fontId="3" type="noConversion"/>
  </si>
  <si>
    <t>发送MESSAGE消息次数</t>
  </si>
  <si>
    <t>SIG.MESSAGESendTimes</t>
  </si>
  <si>
    <t>在AS发送MESSAGE消息时进行统计。</t>
  </si>
  <si>
    <t>发送MESSAGE消息成功次数</t>
  </si>
  <si>
    <t>SIG.MESSAGESendSuccTimes</t>
  </si>
  <si>
    <t>在AS发送MESSAGE消息后收到2XX消息时进行统计。</t>
  </si>
  <si>
    <t>发送MESSAGE消息失败次数</t>
  </si>
  <si>
    <t>SIG.MESSAGESendFailedTimes</t>
  </si>
  <si>
    <t>在AS发送MESSAGE消息收到3XX/4XX/5XX/6XX消息时进行统计。</t>
  </si>
  <si>
    <t>发送MESSAGE消息成功率</t>
  </si>
  <si>
    <t>SIG.MESSAGESendSuccRatio</t>
  </si>
  <si>
    <t>统计AS发送Message消息后，收到2XX消息的比率。</t>
    <phoneticPr fontId="3" type="noConversion"/>
  </si>
  <si>
    <t>接收SUBSCRIBE消息次数</t>
  </si>
  <si>
    <t>SIG.SUBSCRIBERecvTimes</t>
  </si>
  <si>
    <t>在AS接收SUBSCRIBE请求时进行统计。</t>
  </si>
  <si>
    <t>接收SUBSCRIBE消息成功次数</t>
  </si>
  <si>
    <t>SIG.SUBSCRIBERecvSuccTimes</t>
  </si>
  <si>
    <t>在AS接收SUBSCRIBE请求后回复2XX时进行统计。</t>
  </si>
  <si>
    <t>接收SUBSCRIBE消息失败次数</t>
  </si>
  <si>
    <t>SIG.SUBSCRIBERecvFailedTimes</t>
  </si>
  <si>
    <t>在AS接收SUBSCRIBE请求后回复3XX/4XX/5XX/6XX消息时进行统计。</t>
  </si>
  <si>
    <t>接收SUBSCRIBE成功率</t>
  </si>
  <si>
    <t>SIG.SUBSCRIBERecvSuccRatio</t>
  </si>
  <si>
    <t>统计其他网元向AS订阅业务数据，AS处理成功回复2XX消息的比率。</t>
    <phoneticPr fontId="3" type="noConversion"/>
  </si>
  <si>
    <t>发送SUBSCRIBE消息次数</t>
  </si>
  <si>
    <t>SIG.SUBSCRIBESendTimes</t>
  </si>
  <si>
    <t>在AS发起SUBCRIBE请求时进行统计。</t>
  </si>
  <si>
    <t>发送SUBSCRIBE消息成功次数</t>
  </si>
  <si>
    <t>SIG.SUBSCRIBESendSuccTimes</t>
  </si>
  <si>
    <t>在ATS发出SUBCRIBE消息后，收到2XX订阅成功响应消息时进行统计。</t>
    <phoneticPr fontId="3" type="noConversion"/>
  </si>
  <si>
    <t>发送SUBSCRIBE消息失败次数</t>
  </si>
  <si>
    <t>SIG.SUBSCRIBESendFailedTimes</t>
  </si>
  <si>
    <t>在ATS发出SUBSCRIBE消息后，收到3XX/4XX/5XX/6XX订阅失败响应消息时进行统计。</t>
    <phoneticPr fontId="3" type="noConversion"/>
  </si>
  <si>
    <t>发送SUBSCRIBE成功率</t>
  </si>
  <si>
    <t>SIG.SUBSCRIBESendSuccRatio</t>
  </si>
  <si>
    <t xml:space="preserve">统计AS发出SUBSCRIBE消息后，成功建立订阅关系的比率。
</t>
    <phoneticPr fontId="3" type="noConversion"/>
  </si>
  <si>
    <t>接收NOTIFY消息次数</t>
  </si>
  <si>
    <t>SIG.NOTIFYRecvTimes</t>
  </si>
  <si>
    <t>在AS收到NOTIFY消息时进行统计。</t>
  </si>
  <si>
    <t>接收NOTIFY消息成功次数</t>
  </si>
  <si>
    <t>SIG.NOTIFYRecvSuccTimes</t>
  </si>
  <si>
    <t>在AS收到NOTIFY消息后发送2XX消息时进行统计。</t>
  </si>
  <si>
    <t>CC</t>
    <phoneticPr fontId="3" type="noConversion"/>
  </si>
  <si>
    <t>15min</t>
    <phoneticPr fontId="3" type="noConversion"/>
  </si>
  <si>
    <t>C</t>
    <phoneticPr fontId="3" type="noConversion"/>
  </si>
  <si>
    <t>接收NOTIFY消息失败次数</t>
  </si>
  <si>
    <t>SIG.NOTIFYRecvFailedTimes</t>
  </si>
  <si>
    <t>在AS收到NOTIFY消息后发送3XX/4XX/5XX/6XX消息时进行统计。</t>
  </si>
  <si>
    <t>接收NOTIFY消息成功率</t>
  </si>
  <si>
    <t>SIG.NOTIFYRecvSuccRatio</t>
  </si>
  <si>
    <t>统计AS接收到NOTIFY消息后，处理成功回复2XX消息的比率。</t>
    <phoneticPr fontId="3" type="noConversion"/>
  </si>
  <si>
    <t>发送NOTIFY消息次数</t>
  </si>
  <si>
    <t>SIG.NOTIFYSendTimes</t>
  </si>
  <si>
    <t>在AS发送NOTIFY消息时进行统计。</t>
  </si>
  <si>
    <t>发送NOTIFY消息成功次数</t>
  </si>
  <si>
    <t>SIG.NOTIFYSendSuccTimes</t>
  </si>
  <si>
    <t>在AS发送NOTIFY消息后收到2XX消息时进行统计。</t>
  </si>
  <si>
    <t>发送NOTIFY消息失败次数</t>
  </si>
  <si>
    <t>SIG.NOTIFYSendFailedTimes</t>
  </si>
  <si>
    <t>在AS发送NOTIFY消息后收到3XX/4XX/5XX/6XX消息时进行统计。</t>
  </si>
  <si>
    <t>发送NOTIFY消息成功率</t>
  </si>
  <si>
    <t>SIG.NOTIFYSendSuccRatio</t>
  </si>
  <si>
    <t>统计AS发送NOTIFY消息后，收到2XX消息的比率。</t>
    <phoneticPr fontId="3" type="noConversion"/>
  </si>
  <si>
    <t>次</t>
    <phoneticPr fontId="3" type="noConversion"/>
  </si>
  <si>
    <t xml:space="preserve"> DNS 端口查询(SRV)请求次数</t>
  </si>
  <si>
    <t>DNS.SRVReq</t>
  </si>
  <si>
    <t>在DNS适配层接收到SRV查询请求时进行统计。</t>
    <phoneticPr fontId="3" type="noConversion"/>
  </si>
  <si>
    <t xml:space="preserve"> DNS IP地址查询(A/AAAA)请求次数</t>
  </si>
  <si>
    <t>DNS.AandAAAAReq</t>
  </si>
  <si>
    <t>在DNS适配层接收到A/AAAA查询请求时进行统计。</t>
    <phoneticPr fontId="3" type="noConversion"/>
  </si>
  <si>
    <t xml:space="preserve"> DNS 端口(SRV)查询成功回应（服务器）次数</t>
  </si>
  <si>
    <t>DNS.SRVSuccResp</t>
  </si>
  <si>
    <t>在DNS适配层接收到DNS服务器SRV查询成功响应时进行统计。</t>
    <phoneticPr fontId="3" type="noConversion"/>
  </si>
  <si>
    <t xml:space="preserve"> DNS IP地址(A/AAAA)查询成功回应（服务器）次数</t>
  </si>
  <si>
    <t>DNS.AandAAAASuccResp</t>
  </si>
  <si>
    <t>在DNS适配层接收到DNS服务器A/AAAA查询成功响应时进行统计。</t>
    <phoneticPr fontId="3" type="noConversion"/>
  </si>
  <si>
    <t xml:space="preserve"> DNS 端口查询(SRV)失败回应次数</t>
  </si>
  <si>
    <t>在DNS适配层接收到SRV查询失败响应时进行统计。</t>
    <phoneticPr fontId="3" type="noConversion"/>
  </si>
  <si>
    <t xml:space="preserve"> DNS IP地址查询(A/AAAA)失败回应次数</t>
  </si>
  <si>
    <t>在DNS适配层接收到A/AAAA查询失败响应时进行统计。</t>
    <phoneticPr fontId="3" type="noConversion"/>
  </si>
  <si>
    <t>重要度</t>
    <phoneticPr fontId="12" type="noConversion"/>
  </si>
  <si>
    <t>单位</t>
    <phoneticPr fontId="12" type="noConversion"/>
  </si>
  <si>
    <t>采集方式</t>
    <phoneticPr fontId="12" type="noConversion"/>
  </si>
  <si>
    <t>备注</t>
    <phoneticPr fontId="12" type="noConversion"/>
  </si>
  <si>
    <t>信令链路组不可用时长（秒）</t>
    <phoneticPr fontId="12" type="noConversion"/>
  </si>
  <si>
    <t>SIG.MtpLkSetUnavailableDuration</t>
    <phoneticPr fontId="12" type="noConversion"/>
  </si>
  <si>
    <t>秒</t>
    <phoneticPr fontId="12" type="noConversion"/>
  </si>
  <si>
    <t>信令链路组中所有信令链路都不能提供服务的时长。</t>
    <phoneticPr fontId="12" type="noConversion"/>
  </si>
  <si>
    <t>在一个测量周期内，累积MTP链路组不在服务状态时长</t>
    <phoneticPr fontId="12" type="noConversion"/>
  </si>
  <si>
    <t>DER(n=1)</t>
    <phoneticPr fontId="12" type="noConversion"/>
  </si>
  <si>
    <t>15min</t>
    <phoneticPr fontId="12" type="noConversion"/>
  </si>
  <si>
    <t>跨接CS域时适用</t>
    <phoneticPr fontId="12" type="noConversion"/>
  </si>
  <si>
    <t>重要度</t>
    <phoneticPr fontId="12" type="noConversion"/>
  </si>
  <si>
    <t>单位</t>
    <phoneticPr fontId="12" type="noConversion"/>
  </si>
  <si>
    <t>采集方式</t>
    <phoneticPr fontId="12" type="noConversion"/>
  </si>
  <si>
    <t>备注</t>
    <phoneticPr fontId="12" type="noConversion"/>
  </si>
  <si>
    <t>信令链路不可用时长</t>
    <phoneticPr fontId="12" type="noConversion"/>
  </si>
  <si>
    <t>SIG.MtpLkUnavailableDuration</t>
    <phoneticPr fontId="12" type="noConversion"/>
  </si>
  <si>
    <t>秒</t>
    <phoneticPr fontId="12" type="noConversion"/>
  </si>
  <si>
    <t>在一个测量周期内，累积MTP链路不在服务状态时长</t>
    <phoneticPr fontId="12" type="noConversion"/>
  </si>
  <si>
    <t>链路不可用时开始统计，可用时结束统计</t>
    <phoneticPr fontId="12" type="noConversion"/>
  </si>
  <si>
    <t>DER(n=1)</t>
    <phoneticPr fontId="12" type="noConversion"/>
  </si>
  <si>
    <t>15min</t>
    <phoneticPr fontId="12" type="noConversion"/>
  </si>
  <si>
    <t>信令链路不可用次数</t>
    <phoneticPr fontId="12" type="noConversion"/>
  </si>
  <si>
    <t>SIG.NbrMtpLkUnavailable</t>
    <phoneticPr fontId="12" type="noConversion"/>
  </si>
  <si>
    <t>次</t>
    <phoneticPr fontId="12" type="noConversion"/>
  </si>
  <si>
    <t>在一个测量周期内，累积MTP链路不在服务状态次数</t>
    <phoneticPr fontId="12" type="noConversion"/>
  </si>
  <si>
    <t>信令链路中断</t>
    <phoneticPr fontId="12" type="noConversion"/>
  </si>
  <si>
    <t>CC</t>
    <phoneticPr fontId="12" type="noConversion"/>
  </si>
  <si>
    <t>信令链路的MSU接收个数</t>
    <phoneticPr fontId="12" type="noConversion"/>
  </si>
  <si>
    <t>SIG.NbrMtpMsuReceived</t>
    <phoneticPr fontId="12" type="noConversion"/>
  </si>
  <si>
    <t>个</t>
    <phoneticPr fontId="12" type="noConversion"/>
  </si>
  <si>
    <t>在信令链路上接收到的MSU的个数</t>
    <phoneticPr fontId="12" type="noConversion"/>
  </si>
  <si>
    <t>在收到MSU时统计</t>
    <phoneticPr fontId="12" type="noConversion"/>
  </si>
  <si>
    <t>CC</t>
    <phoneticPr fontId="12" type="noConversion"/>
  </si>
  <si>
    <t>15min</t>
    <phoneticPr fontId="12" type="noConversion"/>
  </si>
  <si>
    <t>信令链路的MSU发送个数</t>
    <phoneticPr fontId="12" type="noConversion"/>
  </si>
  <si>
    <t>SIG.NbrMtpMsuSent</t>
    <phoneticPr fontId="12" type="noConversion"/>
  </si>
  <si>
    <t>在信令链路上发送的MSU个数</t>
    <phoneticPr fontId="12" type="noConversion"/>
  </si>
  <si>
    <t>在发送MSU时统计</t>
    <phoneticPr fontId="12" type="noConversion"/>
  </si>
  <si>
    <t>CC</t>
    <phoneticPr fontId="12" type="noConversion"/>
  </si>
  <si>
    <t>15min</t>
    <phoneticPr fontId="12" type="noConversion"/>
  </si>
  <si>
    <t>信令链路收到的字节数</t>
    <phoneticPr fontId="12" type="noConversion"/>
  </si>
  <si>
    <t>SIG.MtpOctReceived</t>
    <phoneticPr fontId="12" type="noConversion"/>
  </si>
  <si>
    <t>个</t>
    <phoneticPr fontId="12" type="noConversion"/>
  </si>
  <si>
    <t>在信令链路上收到的MSN包含的字节数</t>
    <phoneticPr fontId="12" type="noConversion"/>
  </si>
  <si>
    <t>在收到MSU时统计</t>
    <phoneticPr fontId="12" type="noConversion"/>
  </si>
  <si>
    <t>信令链路发出的字节数</t>
    <phoneticPr fontId="12" type="noConversion"/>
  </si>
  <si>
    <t>SIG.MtpOctSent</t>
    <phoneticPr fontId="12" type="noConversion"/>
  </si>
  <si>
    <t>在信令链路上发出的MSU包含的字节数</t>
    <phoneticPr fontId="12" type="noConversion"/>
  </si>
  <si>
    <t>主叫侧AS收到IMS CORE（S-CSCF）过来的初始INVITE消息时开始统计，向IMS CORE（S-CSCF）发送BYE消息或失败响应时结束统计的总时长，除以试呼次数</t>
    <phoneticPr fontId="3" type="noConversion"/>
  </si>
  <si>
    <t>重要度</t>
    <phoneticPr fontId="3" type="noConversion"/>
  </si>
  <si>
    <t>单位</t>
    <phoneticPr fontId="3" type="noConversion"/>
  </si>
  <si>
    <t>采集方式</t>
    <phoneticPr fontId="3" type="noConversion"/>
  </si>
  <si>
    <t>SCCAS请求域选择次数</t>
    <phoneticPr fontId="3" type="noConversion"/>
  </si>
  <si>
    <t>SCC.ReqTADS</t>
    <phoneticPr fontId="3" type="noConversion"/>
  </si>
  <si>
    <t>SCC AS收到INVITE消息的次数</t>
    <phoneticPr fontId="3" type="noConversion"/>
  </si>
  <si>
    <t>发起域选择次数</t>
    <phoneticPr fontId="3" type="noConversion"/>
  </si>
  <si>
    <t>SCC.TadsUDR</t>
    <phoneticPr fontId="3" type="noConversion"/>
  </si>
  <si>
    <t>SCC AS域选择的次数</t>
    <phoneticPr fontId="3" type="noConversion"/>
  </si>
  <si>
    <t>收到域选择成功UDA次数</t>
    <phoneticPr fontId="3" type="noConversion"/>
  </si>
  <si>
    <t>SCC.TADSAnsSucc</t>
    <phoneticPr fontId="3" type="noConversion"/>
  </si>
  <si>
    <t>SCC AS域选择收到成功响应的次数</t>
    <phoneticPr fontId="3" type="noConversion"/>
  </si>
  <si>
    <t xml:space="preserve">SCC AS发UDR请求域选后，收到UDA,响应码为2001，提示“DIAMETER_SUCCESS”的响应消息次数。
</t>
    <phoneticPr fontId="3" type="noConversion"/>
  </si>
  <si>
    <t>收到域选择失败UDA次数</t>
    <phoneticPr fontId="3" type="noConversion"/>
  </si>
  <si>
    <t>SCC.TADSAnsFail</t>
    <phoneticPr fontId="3" type="noConversion"/>
  </si>
  <si>
    <t>SCC AS域选择收到失败响应的次数</t>
    <phoneticPr fontId="3" type="noConversion"/>
  </si>
  <si>
    <t xml:space="preserve">SCC AS发UDR请求域选后，收到UDA,响应码不为2001的响应消息次数。
</t>
    <phoneticPr fontId="3" type="noConversion"/>
  </si>
  <si>
    <t>收到域选择用户数据不存在次数</t>
    <phoneticPr fontId="3" type="noConversion"/>
  </si>
  <si>
    <t>SCC.TADSAnsFail.5001</t>
    <phoneticPr fontId="3" type="noConversion"/>
  </si>
  <si>
    <t>SCC AS域选择收到失败响应码为用户数据不存在的次数</t>
    <phoneticPr fontId="3" type="noConversion"/>
  </si>
  <si>
    <t>SCC AS发UDR请求域选后，收到UDA消息中，携带错误码：5001，提示“DIAMETER_ERROR_USER_UNKNOWN”的响应消息次数</t>
    <phoneticPr fontId="3" type="noConversion"/>
  </si>
  <si>
    <t>收到域选择未知用户次数</t>
    <phoneticPr fontId="3" type="noConversion"/>
  </si>
  <si>
    <t>SCC.TADSAnsFail.5002or5003</t>
    <phoneticPr fontId="3" type="noConversion"/>
  </si>
  <si>
    <t>SCC AS域选择收到失败响应码为5002或5003的次数</t>
    <phoneticPr fontId="3" type="noConversion"/>
  </si>
  <si>
    <t>SCC AS发UDR请求域选后，收到UDA消息中，携带错误码：5002或者5003，提示“DIAMETER_ERROR_IDENTITIES_DONT_MATCH”或者“DIAMETER_ERROR_IDENTITY_NOT_REGISTERED”的响应消息次数</t>
    <phoneticPr fontId="3" type="noConversion"/>
  </si>
  <si>
    <t>域选择请求超时次数</t>
    <phoneticPr fontId="3" type="noConversion"/>
  </si>
  <si>
    <t>SCC.TADSAnsFail.Timeout</t>
    <phoneticPr fontId="3" type="noConversion"/>
  </si>
  <si>
    <t xml:space="preserve">统计向HSS发送请求消息UDR后，SCCAS超时未收到UDA的次数
</t>
    <phoneticPr fontId="3" type="noConversion"/>
  </si>
  <si>
    <t>域选择到IMS次数</t>
    <phoneticPr fontId="3" type="noConversion"/>
  </si>
  <si>
    <t>SCC.TADStoIMS</t>
    <phoneticPr fontId="3" type="noConversion"/>
  </si>
  <si>
    <t>SCC AS域选择到IMS的次数</t>
    <phoneticPr fontId="3" type="noConversion"/>
  </si>
  <si>
    <t>域选择到CS次数</t>
    <phoneticPr fontId="3" type="noConversion"/>
  </si>
  <si>
    <t>SCC.TADStoCS</t>
    <phoneticPr fontId="3" type="noConversion"/>
  </si>
  <si>
    <t>SCC AS域选择到CS的次数</t>
    <phoneticPr fontId="3" type="noConversion"/>
  </si>
  <si>
    <t>SCCAS 发送获取CSRN的UDR次数</t>
    <phoneticPr fontId="3" type="noConversion"/>
  </si>
  <si>
    <t>SCC.CsrnUDR</t>
    <phoneticPr fontId="3" type="noConversion"/>
  </si>
  <si>
    <t>SCC AS发送UDR去获取CSRN的次数</t>
    <phoneticPr fontId="3" type="noConversion"/>
  </si>
  <si>
    <t>SCC AS域选到CS域后，发送UDR去获取CSRN的次数</t>
    <phoneticPr fontId="3" type="noConversion"/>
  </si>
  <si>
    <t>收到取CSRN请求的成功UDA次数</t>
    <phoneticPr fontId="3" type="noConversion"/>
  </si>
  <si>
    <t>SCC.CsrnUDRAnsSucc</t>
    <phoneticPr fontId="3" type="noConversion"/>
  </si>
  <si>
    <t>SCC AS取CSRN收到成功响应的次数</t>
    <phoneticPr fontId="3" type="noConversion"/>
  </si>
  <si>
    <t>SCC AS发UDR请求CSRN后，收到UDA，响应码为2001，提示“DIAMETER_SUCCESS”的响应消息次数。</t>
    <phoneticPr fontId="3" type="noConversion"/>
  </si>
  <si>
    <t>收到CSRN请求的失败UDA次数</t>
    <phoneticPr fontId="3" type="noConversion"/>
  </si>
  <si>
    <t>SCC.CsrnAnsFail</t>
    <phoneticPr fontId="3" type="noConversion"/>
  </si>
  <si>
    <t>SCC AS CSRN请求收到失败响应的次数</t>
    <phoneticPr fontId="3" type="noConversion"/>
  </si>
  <si>
    <t xml:space="preserve">SCC AS发UDR请求获取CSRN后，收到UDA,响应码不为2001的响应消息次数。
</t>
    <phoneticPr fontId="3" type="noConversion"/>
  </si>
  <si>
    <t>收到CSRN请求用户数据不存在次数</t>
    <phoneticPr fontId="3" type="noConversion"/>
  </si>
  <si>
    <t>SCC.CsrnAnsFail.5001</t>
    <phoneticPr fontId="3" type="noConversion"/>
  </si>
  <si>
    <t>SCC AS CSRN请求收到失败响应码为用户数据不存在的次数</t>
    <phoneticPr fontId="3" type="noConversion"/>
  </si>
  <si>
    <t>SCC AS发UDR请求获取CSRN后，收到UDA消息中，携带错误码：5001，提示“DIAMETER_ERROR_USER_UNKNOWN”的响应消息次数</t>
    <phoneticPr fontId="3" type="noConversion"/>
  </si>
  <si>
    <t>收到CSRN请求未知用户次数</t>
    <phoneticPr fontId="3" type="noConversion"/>
  </si>
  <si>
    <t>SCC.CsrnAnsFail.5002or5003</t>
    <phoneticPr fontId="3" type="noConversion"/>
  </si>
  <si>
    <t>SCC AS CSRN请求收到失败响应码为5002或5003的次数</t>
    <phoneticPr fontId="3" type="noConversion"/>
  </si>
  <si>
    <t>SCC AS发UDR请求获取CSRN后，收到UDA消息中，携带错误码：5002或者5003，提示“DIAMETER_ERROR_IDENTITIES_DONT_MATCH”或者“DIAMETER_ERROR_IDENTITY_NOT_REGISTERED”的响应消息次数</t>
    <phoneticPr fontId="3" type="noConversion"/>
  </si>
  <si>
    <t>CSRN请求超时次数</t>
    <phoneticPr fontId="3" type="noConversion"/>
  </si>
  <si>
    <t>SCC.CsrnAnsFail.Timeout</t>
    <phoneticPr fontId="3" type="noConversion"/>
  </si>
  <si>
    <t xml:space="preserve">统计向HSS发送请求消息UDR（CSRN请求）后，SCCAS超时未收到UDA的次数
</t>
    <phoneticPr fontId="3" type="noConversion"/>
  </si>
  <si>
    <t>域选到IMS试呼次数</t>
    <phoneticPr fontId="3" type="noConversion"/>
  </si>
  <si>
    <t>SCC.TADStoIMSAttSession</t>
    <phoneticPr fontId="3" type="noConversion"/>
  </si>
  <si>
    <t>AS域选择到IMS后发送INVITE的次数</t>
    <phoneticPr fontId="3" type="noConversion"/>
  </si>
  <si>
    <t>AS收到INVITE消息，根据T-ADS 信息，预选到IMS接续呼叫，发出INVITE后开始统计</t>
    <phoneticPr fontId="3" type="noConversion"/>
  </si>
  <si>
    <t>域选到IMS接通次数</t>
    <phoneticPr fontId="3" type="noConversion"/>
  </si>
  <si>
    <t>SCC.TADStoIMSSuccSession</t>
    <phoneticPr fontId="3" type="noConversion"/>
  </si>
  <si>
    <t>AS在域选择到IMS后收到被叫侧返回的180消息，即呼叫振铃的次数。</t>
    <phoneticPr fontId="3" type="noConversion"/>
  </si>
  <si>
    <t>AS在域选择到IMS后，收到被叫侧返回的180消息时开始统计。</t>
    <phoneticPr fontId="3" type="noConversion"/>
  </si>
  <si>
    <t>域选到IMS应答次数</t>
    <phoneticPr fontId="3" type="noConversion"/>
  </si>
  <si>
    <t>SCC.TADStoIMSAnsSession</t>
    <phoneticPr fontId="3" type="noConversion"/>
  </si>
  <si>
    <t>AS在进行域选择到IMS后收到被叫应答，建立呼叫的次数。</t>
    <phoneticPr fontId="3" type="noConversion"/>
  </si>
  <si>
    <t>AS在域选择到IMS后收到200（INVITE）消息时开始统计。</t>
    <phoneticPr fontId="3" type="noConversion"/>
  </si>
  <si>
    <t>域选到IMS早释次数</t>
    <phoneticPr fontId="3" type="noConversion"/>
  </si>
  <si>
    <t>SCC.TADStoIMSRelBeforeRing</t>
    <phoneticPr fontId="3" type="noConversion"/>
  </si>
  <si>
    <t>AS在进行域选择到IMS后,在被叫振铃前收到主叫CANCEL消息的次数。</t>
    <phoneticPr fontId="3" type="noConversion"/>
  </si>
  <si>
    <t>AS在域选择到IMS后，在被叫振铃前，收到主叫侧CANCEL消息开始统计。</t>
    <phoneticPr fontId="3" type="noConversion"/>
  </si>
  <si>
    <t>域选到IMS被叫忙次数</t>
    <phoneticPr fontId="3" type="noConversion"/>
  </si>
  <si>
    <t>SCC.TADStoIMSRel.486</t>
    <phoneticPr fontId="3" type="noConversion"/>
  </si>
  <si>
    <t>AS在进行域选择到IMS后,收到S-CSCF过来的486消息时开始统计</t>
    <phoneticPr fontId="3" type="noConversion"/>
  </si>
  <si>
    <t>域选到IMS被叫拒接次数</t>
    <phoneticPr fontId="3" type="noConversion"/>
  </si>
  <si>
    <t>SCC.TADStoIMSRel.603</t>
    <phoneticPr fontId="3" type="noConversion"/>
  </si>
  <si>
    <t>AS在进行域选择到IMS后,收到S-CSCF过来的603消息时开始统计</t>
    <phoneticPr fontId="3" type="noConversion"/>
  </si>
  <si>
    <t>域选到CS试呼次数</t>
    <phoneticPr fontId="3" type="noConversion"/>
  </si>
  <si>
    <t>AS域选择到CS后发送INVITE的次数</t>
    <phoneticPr fontId="3" type="noConversion"/>
  </si>
  <si>
    <t>AS收到INVITE消息，根据T-ADS 信息，预选到CS接续呼叫，发出INVITE后开始统计</t>
    <phoneticPr fontId="3" type="noConversion"/>
  </si>
  <si>
    <t>域选到CS接通次数</t>
    <phoneticPr fontId="3" type="noConversion"/>
  </si>
  <si>
    <t>SCC.TADStoCSSuccSession</t>
    <phoneticPr fontId="3" type="noConversion"/>
  </si>
  <si>
    <t>域选到CS应答次数</t>
    <phoneticPr fontId="3" type="noConversion"/>
  </si>
  <si>
    <t>SCC.TADStoCSAnsSession</t>
    <phoneticPr fontId="3" type="noConversion"/>
  </si>
  <si>
    <t>域选到CS呼叫占用时长</t>
    <phoneticPr fontId="3" type="noConversion"/>
  </si>
  <si>
    <t>SCC.SeizureTimeCsTerm</t>
    <phoneticPr fontId="3" type="noConversion"/>
  </si>
  <si>
    <t>统计域选或重选到CS的呼叫，从试呼开始到呼叫释放（正常释放、异常释放）的时长。</t>
  </si>
  <si>
    <t>在域选或重选到CS并发INVITE后，统计到呼叫释放的时长</t>
  </si>
  <si>
    <t>域选到CS呼叫接通时长</t>
    <phoneticPr fontId="3" type="noConversion"/>
  </si>
  <si>
    <t>SCC.ConnectTimeCsTerm</t>
    <phoneticPr fontId="3" type="noConversion"/>
  </si>
  <si>
    <t>统计域选或重选到CS的呼叫，从振铃开始到呼叫释放（正常释放、异常释放）的时长。</t>
  </si>
  <si>
    <t>统计域选或重选到CS的呼叫，在收到对局的180消息或200消息后，统计到呼叫释放的时长</t>
  </si>
  <si>
    <t>域选到CS呼叫应答时长</t>
    <phoneticPr fontId="3" type="noConversion"/>
  </si>
  <si>
    <t>SCC.AnswerTimeCsTerm</t>
    <phoneticPr fontId="3" type="noConversion"/>
  </si>
  <si>
    <t>统计域选或重选到CS的呼叫，从应答开始到呼叫释放（正常释放、异常释放）的时长。</t>
  </si>
  <si>
    <t>统计域选或重选到CS的呼叫，在收到对局的200消息后，统计到呼叫释放的时长</t>
  </si>
  <si>
    <t>域选到CS占用话务量</t>
    <phoneticPr fontId="3" type="noConversion"/>
  </si>
  <si>
    <t>SCC.SeizureTrafCsTerm</t>
    <phoneticPr fontId="3" type="noConversion"/>
  </si>
  <si>
    <t>ERL</t>
    <phoneticPr fontId="3" type="noConversion"/>
  </si>
  <si>
    <t>统计域选或重选到CS的呼叫，从试呼开始到呼叫释放（正常释放、异常释放）的话务量。</t>
  </si>
  <si>
    <t>在域选或重选到CS并发INVITE后，统计到呼叫释放的话务量</t>
  </si>
  <si>
    <t>域选到CS接通话务量</t>
    <phoneticPr fontId="3" type="noConversion"/>
  </si>
  <si>
    <t>SCC.ConnectTrafCsTerm</t>
    <phoneticPr fontId="3" type="noConversion"/>
  </si>
  <si>
    <t>统计域选或重选到CS的呼叫，从振铃开始到呼叫释放（正常释放、异常释放）的话务量。</t>
  </si>
  <si>
    <t>统计域选或重选到CS的呼叫，在收到对局的180消息或200消息后，统计到呼叫释放的话务量</t>
  </si>
  <si>
    <t>域选到CS应答话务量</t>
    <phoneticPr fontId="3" type="noConversion"/>
  </si>
  <si>
    <t>SCC.AnswerTrafCsTerm</t>
    <phoneticPr fontId="3" type="noConversion"/>
  </si>
  <si>
    <t>统计域选或重选到CS的呼叫，从应答开始到呼叫释放（正常释放、异常释放）的话务量。</t>
  </si>
  <si>
    <t>统计域选或重选到CS的呼叫，在收到对局的200消息后，统计到呼叫释放的话务量</t>
  </si>
  <si>
    <t>域选做CSRetry试呼次数</t>
    <phoneticPr fontId="3" type="noConversion"/>
  </si>
  <si>
    <t>SCC.CsRetryAttSession</t>
    <phoneticPr fontId="3" type="noConversion"/>
  </si>
  <si>
    <t>AS域选择到IMS后接续超时，重选CS域接续，发送INVITE的次数</t>
    <phoneticPr fontId="3" type="noConversion"/>
  </si>
  <si>
    <t>AS域选择到IMS后接续超时，重选CS域接续，发出INVITE后开始统计</t>
    <phoneticPr fontId="3" type="noConversion"/>
  </si>
  <si>
    <t>域选做CSRetry接通次数</t>
    <phoneticPr fontId="3" type="noConversion"/>
  </si>
  <si>
    <t>SCC.CsRetrySuccSession</t>
    <phoneticPr fontId="3" type="noConversion"/>
  </si>
  <si>
    <t>AS在重选到CS后，收到被叫侧返回的180消息，即呼叫振铃的次数。</t>
    <phoneticPr fontId="3" type="noConversion"/>
  </si>
  <si>
    <t>AS在重选到CS后，收到被叫侧返回的180消息时开始统计。</t>
    <phoneticPr fontId="3" type="noConversion"/>
  </si>
  <si>
    <t>域选做CSRetry应答次数</t>
    <phoneticPr fontId="3" type="noConversion"/>
  </si>
  <si>
    <t>SCC.CsRetryAnsSession</t>
    <phoneticPr fontId="3" type="noConversion"/>
  </si>
  <si>
    <t>AS在重选到CS后，收到被叫应答，建立呼叫的次数。</t>
    <phoneticPr fontId="3" type="noConversion"/>
  </si>
  <si>
    <t>AS在重选到CS后，收到200（INVITE）消息时开始统计。</t>
    <phoneticPr fontId="3" type="noConversion"/>
  </si>
  <si>
    <t>重选到CS早释次数</t>
    <phoneticPr fontId="3" type="noConversion"/>
  </si>
  <si>
    <t>SCC.CsRetryRelBeforeRing</t>
    <phoneticPr fontId="3" type="noConversion"/>
  </si>
  <si>
    <t>AS在重选到CS后，在被叫振铃前收到主叫CANCEL消息的次数。</t>
    <phoneticPr fontId="3" type="noConversion"/>
  </si>
  <si>
    <t>AS在重选到CS后，在被叫振铃前，收到主叫侧CANCEL消息开始统计。</t>
    <phoneticPr fontId="3" type="noConversion"/>
  </si>
  <si>
    <t>重选到CS被叫忙次数</t>
    <phoneticPr fontId="3" type="noConversion"/>
  </si>
  <si>
    <t>SCC.CsRetryRel.486</t>
    <phoneticPr fontId="3" type="noConversion"/>
  </si>
  <si>
    <t>AS在重选到CS后，收到S-CSCF过来的486消息时开始统计</t>
    <phoneticPr fontId="3" type="noConversion"/>
  </si>
  <si>
    <t>重选到CS被叫拒接次数</t>
    <phoneticPr fontId="3" type="noConversion"/>
  </si>
  <si>
    <t>SCC.CsRetryRel.603</t>
    <phoneticPr fontId="3" type="noConversion"/>
  </si>
  <si>
    <t>AS在重选到CS后，收到S-CSCF过来的603消息时开始统计</t>
    <phoneticPr fontId="3" type="noConversion"/>
  </si>
  <si>
    <t>切换总次数</t>
    <phoneticPr fontId="3" type="noConversion"/>
  </si>
  <si>
    <t>SCC.HandoverTimes</t>
    <phoneticPr fontId="3" type="noConversion"/>
  </si>
  <si>
    <t>SCC AS收到的切换总次数</t>
    <phoneticPr fontId="3" type="noConversion"/>
  </si>
  <si>
    <t>在SCC AS收到第一个Route头域中同时携带stn-sr和orig或者atu-sti和orig两个参数的INVITE消息时，进行切换总次数的统计</t>
    <phoneticPr fontId="3" type="noConversion"/>
  </si>
  <si>
    <t>SRVCC切换次数</t>
    <phoneticPr fontId="3" type="noConversion"/>
  </si>
  <si>
    <t>SCC.SRVCCTimes</t>
    <phoneticPr fontId="3" type="noConversion"/>
  </si>
  <si>
    <t>SCC AS进行SRVCC切换次数</t>
    <phoneticPr fontId="3" type="noConversion"/>
  </si>
  <si>
    <t>在SCC AS收到第一个Route头域中同时携带stn-sr和orig两个参数的INVITE消息时，进行SRVCC切换次数的统计。</t>
    <phoneticPr fontId="3" type="noConversion"/>
  </si>
  <si>
    <t>eSRVCC切换次数</t>
    <phoneticPr fontId="3" type="noConversion"/>
  </si>
  <si>
    <t>SCC.eSRVCCTimes</t>
    <phoneticPr fontId="3" type="noConversion"/>
  </si>
  <si>
    <t>SCC AS进行eSRVCC切换次数</t>
    <phoneticPr fontId="3" type="noConversion"/>
  </si>
  <si>
    <t>在SCC AS收到第一个Route头域中同时携带atu-sti和orig两个参数的INVITE消息时，进行eSRVCC切换次数的统计</t>
    <phoneticPr fontId="3" type="noConversion"/>
  </si>
  <si>
    <t>稳态呼叫的eSRVCC切换次数</t>
    <phoneticPr fontId="3" type="noConversion"/>
  </si>
  <si>
    <t>SCC.ActiveCalleSRVCCTimes</t>
    <phoneticPr fontId="3" type="noConversion"/>
  </si>
  <si>
    <t>用户通话时进行eSRVCC切换，切换到CS网络的次数</t>
    <phoneticPr fontId="3" type="noConversion"/>
  </si>
  <si>
    <t>SCC AS收到请求切换的INVITE消息，原始呼叫处于通话态</t>
    <phoneticPr fontId="3" type="noConversion"/>
  </si>
  <si>
    <t>振铃态呼叫的eSRVCC切换次数</t>
    <phoneticPr fontId="3" type="noConversion"/>
  </si>
  <si>
    <t>SCC.AlertingCalleSRVCCTimes</t>
    <phoneticPr fontId="3" type="noConversion"/>
  </si>
  <si>
    <t>用户振铃时进行eSRVCC切换，切换到CS网络的次数</t>
    <phoneticPr fontId="3" type="noConversion"/>
  </si>
  <si>
    <t>SCC AS收到请求切换的INVITE消息，原始呼叫处于振铃态。</t>
    <phoneticPr fontId="3" type="noConversion"/>
  </si>
  <si>
    <t>midcall呼叫的eSRVCC切换次数</t>
    <phoneticPr fontId="3" type="noConversion"/>
  </si>
  <si>
    <t>SCC.MidCalleSRVCCTimes</t>
    <phoneticPr fontId="3" type="noConversion"/>
  </si>
  <si>
    <t>用户保持呼叫时进行eSRVCC切换，切换到CS网络的次数</t>
    <phoneticPr fontId="3" type="noConversion"/>
  </si>
  <si>
    <t>SCC AS收到请求切换的INVITE消息，用户处于多路呼叫。</t>
    <phoneticPr fontId="3" type="noConversion"/>
  </si>
  <si>
    <t>切换成功总次数</t>
    <phoneticPr fontId="3" type="noConversion"/>
  </si>
  <si>
    <t>SCC.HandoverSuccTimes</t>
    <phoneticPr fontId="3" type="noConversion"/>
  </si>
  <si>
    <t>SCC AS切换成功总次数</t>
    <phoneticPr fontId="3" type="noConversion"/>
  </si>
  <si>
    <t>SCC AS进行SRVCC/eSRVCC切换成功后，LTE侧呼叫腿被释放（收到或发BYE消息），SCC AS进行切换成功总次数的统计。</t>
    <phoneticPr fontId="3" type="noConversion"/>
  </si>
  <si>
    <t>SRVCC切换成功次数</t>
    <phoneticPr fontId="3" type="noConversion"/>
  </si>
  <si>
    <t>用户SRVCC切换成功次数</t>
    <phoneticPr fontId="3" type="noConversion"/>
  </si>
  <si>
    <t>SCC AS进行SRVCC切换成功后，LTE侧呼叫腿被释放（收到或发BYE消息），SCC AS进行SRVCC切换成功次数的统计。</t>
    <phoneticPr fontId="3" type="noConversion"/>
  </si>
  <si>
    <t xml:space="preserve">eSRVCC切换成功次数
</t>
    <phoneticPr fontId="3" type="noConversion"/>
  </si>
  <si>
    <t>SCC.eSRVCCsuccTimes</t>
    <phoneticPr fontId="3" type="noConversion"/>
  </si>
  <si>
    <t>用户eSRVCC切换成功次数</t>
    <phoneticPr fontId="3" type="noConversion"/>
  </si>
  <si>
    <t>SCC AS进行eSRVCC切换成功后，LTE侧呼叫腿被释放（收到或发BYE消息），SCC AS进行eSRVCC切换成功次数的统计。</t>
    <phoneticPr fontId="3" type="noConversion"/>
  </si>
  <si>
    <t xml:space="preserve">回切总次数
</t>
    <phoneticPr fontId="3" type="noConversion"/>
  </si>
  <si>
    <t>SCC.HandoverReturnTimes</t>
    <phoneticPr fontId="3" type="noConversion"/>
  </si>
  <si>
    <t>当用户从LTE网络进入2G/3G网络时，接入侧会发起SRVCC（单待语音连续）/eSRVCC（增强的单待语音连续）切换请求，ATS9900收到此切换请求后，进行SRVCC/eSRVCC切换；切换时，用户又从2G/3G网络进入LTE网络，则接入侧会发起回切，ATS9900收到回切请求就统计回切总次数</t>
    <phoneticPr fontId="3" type="noConversion"/>
  </si>
  <si>
    <t>SCC AS进行SRVCC/eSRVCC切换时，LTE接入侧发送re-INVITE消息进行回切，SCC AS进行回切总次数的统计。</t>
    <phoneticPr fontId="3" type="noConversion"/>
  </si>
  <si>
    <t>charter</t>
    <phoneticPr fontId="3" type="noConversion"/>
  </si>
  <si>
    <t>unit</t>
    <phoneticPr fontId="3" type="noConversion"/>
  </si>
  <si>
    <t>合计</t>
    <phoneticPr fontId="3" type="noConversion"/>
  </si>
  <si>
    <t>HA</t>
    <phoneticPr fontId="3" type="noConversion"/>
  </si>
  <si>
    <t>HB</t>
    <phoneticPr fontId="3" type="noConversion"/>
  </si>
  <si>
    <t>HC</t>
    <phoneticPr fontId="3" type="noConversion"/>
  </si>
  <si>
    <t>HE</t>
    <phoneticPr fontId="3" type="noConversion"/>
  </si>
  <si>
    <t>HF</t>
    <phoneticPr fontId="3" type="noConversion"/>
  </si>
  <si>
    <t>HG</t>
    <phoneticPr fontId="3" type="noConversion"/>
  </si>
  <si>
    <t>HH</t>
    <phoneticPr fontId="3" type="noConversion"/>
  </si>
  <si>
    <t>HI</t>
    <phoneticPr fontId="3" type="noConversion"/>
  </si>
  <si>
    <t>HJ</t>
    <phoneticPr fontId="3" type="noConversion"/>
  </si>
  <si>
    <t>HK</t>
    <phoneticPr fontId="3" type="noConversion"/>
  </si>
  <si>
    <t>HL</t>
    <phoneticPr fontId="3" type="noConversion"/>
  </si>
  <si>
    <t>HM</t>
    <phoneticPr fontId="3" type="noConversion"/>
  </si>
  <si>
    <t>重要度</t>
    <phoneticPr fontId="3" type="noConversion"/>
  </si>
  <si>
    <t>单位</t>
    <phoneticPr fontId="3" type="noConversion"/>
  </si>
  <si>
    <t>采集方式</t>
    <phoneticPr fontId="3" type="noConversion"/>
  </si>
  <si>
    <t>备注</t>
    <phoneticPr fontId="3" type="noConversion"/>
  </si>
  <si>
    <r>
      <rPr>
        <sz val="10"/>
        <color indexed="10"/>
        <rFont val="宋体"/>
        <family val="3"/>
        <charset val="134"/>
      </rPr>
      <t>CHR</t>
    </r>
    <r>
      <rPr>
        <sz val="10"/>
        <rFont val="宋体"/>
        <family val="3"/>
        <charset val="134"/>
      </rPr>
      <t>C</t>
    </r>
    <r>
      <rPr>
        <sz val="10"/>
        <rFont val="宋体"/>
        <family val="3"/>
        <charset val="134"/>
      </rPr>
      <t>A01</t>
    </r>
    <phoneticPr fontId="3" type="noConversion"/>
  </si>
  <si>
    <t>A</t>
    <phoneticPr fontId="3" type="noConversion"/>
  </si>
  <si>
    <t>CPU平均占有率</t>
    <phoneticPr fontId="3" type="noConversion"/>
  </si>
  <si>
    <t>EQPT.CpuUsageMean</t>
    <phoneticPr fontId="3" type="noConversion"/>
  </si>
  <si>
    <t>％</t>
  </si>
  <si>
    <t>测量周期中，CPU的平均使用率。</t>
    <phoneticPr fontId="3" type="noConversion"/>
  </si>
  <si>
    <t>SI</t>
    <phoneticPr fontId="3" type="noConversion"/>
  </si>
  <si>
    <t>ManagedElement</t>
  </si>
  <si>
    <t>物理层</t>
  </si>
  <si>
    <r>
      <rPr>
        <sz val="10"/>
        <color indexed="10"/>
        <rFont val="宋体"/>
        <family val="3"/>
        <charset val="134"/>
      </rPr>
      <t>CHR</t>
    </r>
    <r>
      <rPr>
        <sz val="10"/>
        <rFont val="宋体"/>
        <family val="3"/>
        <charset val="134"/>
      </rPr>
      <t>C</t>
    </r>
    <r>
      <rPr>
        <sz val="10"/>
        <rFont val="宋体"/>
        <family val="3"/>
        <charset val="134"/>
      </rPr>
      <t>A02</t>
    </r>
    <r>
      <rPr>
        <sz val="12"/>
        <rFont val="宋体"/>
        <family val="3"/>
        <charset val="134"/>
      </rPr>
      <t/>
    </r>
  </si>
  <si>
    <t>CPU峰值占有率</t>
    <phoneticPr fontId="3" type="noConversion"/>
  </si>
  <si>
    <t>EQPT.CpuUsageMax</t>
    <phoneticPr fontId="3" type="noConversion"/>
  </si>
  <si>
    <t>测量周期中，CPU的峰值使用率。</t>
    <phoneticPr fontId="3" type="noConversion"/>
  </si>
  <si>
    <r>
      <rPr>
        <sz val="10"/>
        <color indexed="10"/>
        <rFont val="宋体"/>
        <family val="3"/>
        <charset val="134"/>
      </rPr>
      <t>CHR</t>
    </r>
    <r>
      <rPr>
        <sz val="10"/>
        <rFont val="宋体"/>
        <family val="3"/>
        <charset val="134"/>
      </rPr>
      <t>C</t>
    </r>
    <r>
      <rPr>
        <sz val="10"/>
        <rFont val="宋体"/>
        <family val="3"/>
        <charset val="134"/>
      </rPr>
      <t>A03</t>
    </r>
    <r>
      <rPr>
        <sz val="12"/>
        <rFont val="宋体"/>
        <family val="3"/>
        <charset val="134"/>
      </rPr>
      <t/>
    </r>
  </si>
  <si>
    <t>B</t>
    <phoneticPr fontId="3" type="noConversion"/>
  </si>
  <si>
    <t>CPU过载时长</t>
    <phoneticPr fontId="3" type="noConversion"/>
  </si>
  <si>
    <t>EQPT.CpuOverLoadDuration</t>
    <phoneticPr fontId="3" type="noConversion"/>
  </si>
  <si>
    <t>秒</t>
    <phoneticPr fontId="3" type="noConversion"/>
  </si>
  <si>
    <t>该指标用于统计在一个测量周期内，CPU占用率超过阀值的时长，该阀值可设置。</t>
    <phoneticPr fontId="3" type="noConversion"/>
  </si>
  <si>
    <t>DER(n=1)</t>
    <phoneticPr fontId="3" type="noConversion"/>
  </si>
  <si>
    <t>15分钟</t>
    <phoneticPr fontId="3" type="noConversion"/>
  </si>
  <si>
    <r>
      <rPr>
        <sz val="10"/>
        <color indexed="10"/>
        <rFont val="宋体"/>
        <family val="3"/>
        <charset val="134"/>
      </rPr>
      <t>CHR</t>
    </r>
    <r>
      <rPr>
        <sz val="10"/>
        <rFont val="宋体"/>
        <family val="3"/>
        <charset val="134"/>
      </rPr>
      <t>C</t>
    </r>
    <r>
      <rPr>
        <sz val="10"/>
        <rFont val="宋体"/>
        <family val="3"/>
        <charset val="134"/>
      </rPr>
      <t>B01</t>
    </r>
    <phoneticPr fontId="3" type="noConversion"/>
  </si>
  <si>
    <t>已用内存</t>
    <phoneticPr fontId="3" type="noConversion"/>
  </si>
  <si>
    <t>EQPT.BoardMemUsed</t>
    <phoneticPr fontId="3" type="noConversion"/>
  </si>
  <si>
    <t>MB</t>
    <phoneticPr fontId="3" type="noConversion"/>
  </si>
  <si>
    <t>该指标用于统计单板的内存已经使用的空间大小。</t>
    <phoneticPr fontId="3" type="noConversion"/>
  </si>
  <si>
    <t>15分钟</t>
    <phoneticPr fontId="3" type="noConversion"/>
  </si>
  <si>
    <r>
      <rPr>
        <sz val="10"/>
        <color indexed="10"/>
        <rFont val="宋体"/>
        <family val="3"/>
        <charset val="134"/>
      </rPr>
      <t>CHR</t>
    </r>
    <r>
      <rPr>
        <sz val="10"/>
        <rFont val="宋体"/>
        <family val="3"/>
        <charset val="134"/>
      </rPr>
      <t>C</t>
    </r>
    <r>
      <rPr>
        <sz val="10"/>
        <rFont val="宋体"/>
        <family val="3"/>
        <charset val="134"/>
      </rPr>
      <t>B02</t>
    </r>
    <r>
      <rPr>
        <sz val="12"/>
        <rFont val="宋体"/>
        <family val="3"/>
        <charset val="134"/>
      </rPr>
      <t/>
    </r>
  </si>
  <si>
    <t>可用内存</t>
    <phoneticPr fontId="3" type="noConversion"/>
  </si>
  <si>
    <t>EQPT.BoardMemTotal</t>
    <phoneticPr fontId="3" type="noConversion"/>
  </si>
  <si>
    <t>该指标用于统计单板总的内存空间大小。</t>
    <phoneticPr fontId="3" type="noConversion"/>
  </si>
  <si>
    <r>
      <rPr>
        <sz val="10"/>
        <color indexed="10"/>
        <rFont val="宋体"/>
        <family val="3"/>
        <charset val="134"/>
      </rPr>
      <t>CHR</t>
    </r>
    <r>
      <rPr>
        <sz val="10"/>
        <rFont val="宋体"/>
        <family val="3"/>
        <charset val="134"/>
      </rPr>
      <t>C</t>
    </r>
    <r>
      <rPr>
        <sz val="10"/>
        <rFont val="宋体"/>
        <family val="3"/>
        <charset val="134"/>
      </rPr>
      <t>C01</t>
    </r>
    <phoneticPr fontId="3" type="noConversion"/>
  </si>
  <si>
    <t xml:space="preserve">端口接收字节数 </t>
    <phoneticPr fontId="3" type="noConversion"/>
  </si>
  <si>
    <t>SIG.RecvKB</t>
    <phoneticPr fontId="3" type="noConversion"/>
  </si>
  <si>
    <t>KB</t>
    <phoneticPr fontId="3" type="noConversion"/>
  </si>
  <si>
    <t>该指标用于统计外网口在统计时间内接收的字节数。</t>
    <phoneticPr fontId="3" type="noConversion"/>
  </si>
  <si>
    <t>网口收包</t>
    <phoneticPr fontId="3" type="noConversion"/>
  </si>
  <si>
    <r>
      <t>C</t>
    </r>
    <r>
      <rPr>
        <sz val="12"/>
        <rFont val="宋体"/>
        <family val="3"/>
        <charset val="134"/>
      </rPr>
      <t>C</t>
    </r>
    <phoneticPr fontId="3" type="noConversion"/>
  </si>
  <si>
    <t>EthernetPort</t>
  </si>
  <si>
    <r>
      <rPr>
        <sz val="10"/>
        <color indexed="10"/>
        <rFont val="宋体"/>
        <family val="3"/>
        <charset val="134"/>
      </rPr>
      <t>CHR</t>
    </r>
    <r>
      <rPr>
        <sz val="10"/>
        <rFont val="宋体"/>
        <family val="3"/>
        <charset val="134"/>
      </rPr>
      <t>C</t>
    </r>
    <r>
      <rPr>
        <sz val="10"/>
        <rFont val="宋体"/>
        <family val="3"/>
        <charset val="134"/>
      </rPr>
      <t>C02</t>
    </r>
    <r>
      <rPr>
        <sz val="12"/>
        <rFont val="宋体"/>
        <family val="3"/>
        <charset val="134"/>
      </rPr>
      <t/>
    </r>
  </si>
  <si>
    <t xml:space="preserve">端口接收字节率 </t>
    <phoneticPr fontId="3" type="noConversion"/>
  </si>
  <si>
    <t>SIG.RecvKBPS</t>
    <phoneticPr fontId="3" type="noConversion"/>
  </si>
  <si>
    <t>KBPS</t>
    <phoneticPr fontId="3" type="noConversion"/>
  </si>
  <si>
    <t>该指标用于统计网口单位时间接收的字节数。用户通过分析该指标，可以了解到网口的实际工作情况。</t>
    <phoneticPr fontId="3" type="noConversion"/>
  </si>
  <si>
    <t>网口收包</t>
    <phoneticPr fontId="3" type="noConversion"/>
  </si>
  <si>
    <r>
      <t>S</t>
    </r>
    <r>
      <rPr>
        <sz val="12"/>
        <rFont val="宋体"/>
        <family val="3"/>
        <charset val="134"/>
      </rPr>
      <t>I</t>
    </r>
    <phoneticPr fontId="3" type="noConversion"/>
  </si>
  <si>
    <r>
      <rPr>
        <sz val="10"/>
        <color indexed="10"/>
        <rFont val="宋体"/>
        <family val="3"/>
        <charset val="134"/>
      </rPr>
      <t>CHR</t>
    </r>
    <r>
      <rPr>
        <sz val="10"/>
        <rFont val="宋体"/>
        <family val="3"/>
        <charset val="134"/>
      </rPr>
      <t>C</t>
    </r>
    <r>
      <rPr>
        <sz val="10"/>
        <rFont val="宋体"/>
        <family val="3"/>
        <charset val="134"/>
      </rPr>
      <t>C03</t>
    </r>
    <r>
      <rPr>
        <sz val="12"/>
        <rFont val="宋体"/>
        <family val="3"/>
        <charset val="134"/>
      </rPr>
      <t/>
    </r>
  </si>
  <si>
    <t xml:space="preserve">端口接收包数 </t>
  </si>
  <si>
    <t>SIG.RecvPkg</t>
  </si>
  <si>
    <t>包</t>
    <phoneticPr fontId="3" type="noConversion"/>
  </si>
  <si>
    <t>该指标用于统计网口在统计时间内接收到的数据包数量。</t>
    <phoneticPr fontId="3" type="noConversion"/>
  </si>
  <si>
    <r>
      <t>C</t>
    </r>
    <r>
      <rPr>
        <sz val="12"/>
        <rFont val="宋体"/>
        <family val="3"/>
        <charset val="134"/>
      </rPr>
      <t>C</t>
    </r>
    <phoneticPr fontId="3" type="noConversion"/>
  </si>
  <si>
    <r>
      <rPr>
        <sz val="10"/>
        <color indexed="10"/>
        <rFont val="宋体"/>
        <family val="3"/>
        <charset val="134"/>
      </rPr>
      <t>CHR</t>
    </r>
    <r>
      <rPr>
        <sz val="10"/>
        <rFont val="宋体"/>
        <family val="3"/>
        <charset val="134"/>
      </rPr>
      <t>C</t>
    </r>
    <r>
      <rPr>
        <sz val="10"/>
        <rFont val="宋体"/>
        <family val="3"/>
        <charset val="134"/>
      </rPr>
      <t>C04</t>
    </r>
    <r>
      <rPr>
        <sz val="12"/>
        <rFont val="宋体"/>
        <family val="3"/>
        <charset val="134"/>
      </rPr>
      <t/>
    </r>
  </si>
  <si>
    <t xml:space="preserve">端口接收包率 </t>
  </si>
  <si>
    <t>SIG.RecvPPS</t>
  </si>
  <si>
    <t>包/秒</t>
    <phoneticPr fontId="3" type="noConversion"/>
  </si>
  <si>
    <t>该指标用于统计网口在一定的工作模式下的接收包速率。用户通过分析该指标，可以了解到网口的实际工作情况。</t>
    <phoneticPr fontId="3" type="noConversion"/>
  </si>
  <si>
    <r>
      <rPr>
        <sz val="10"/>
        <color indexed="10"/>
        <rFont val="宋体"/>
        <family val="3"/>
        <charset val="134"/>
      </rPr>
      <t>CHR</t>
    </r>
    <r>
      <rPr>
        <sz val="10"/>
        <rFont val="宋体"/>
        <family val="3"/>
        <charset val="134"/>
      </rPr>
      <t>C</t>
    </r>
    <r>
      <rPr>
        <sz val="10"/>
        <rFont val="宋体"/>
        <family val="3"/>
        <charset val="134"/>
      </rPr>
      <t>C05</t>
    </r>
    <r>
      <rPr>
        <sz val="12"/>
        <rFont val="宋体"/>
        <family val="3"/>
        <charset val="134"/>
      </rPr>
      <t/>
    </r>
  </si>
  <si>
    <t xml:space="preserve">端口接收错包数  </t>
  </si>
  <si>
    <t>SIG.RecvErrPkg</t>
  </si>
  <si>
    <t>该指标用于统计网口接收错包数。</t>
    <phoneticPr fontId="3" type="noConversion"/>
  </si>
  <si>
    <r>
      <rPr>
        <sz val="10"/>
        <color indexed="10"/>
        <rFont val="宋体"/>
        <family val="3"/>
        <charset val="134"/>
      </rPr>
      <t>CHR</t>
    </r>
    <r>
      <rPr>
        <sz val="10"/>
        <rFont val="宋体"/>
        <family val="3"/>
        <charset val="134"/>
      </rPr>
      <t>C</t>
    </r>
    <r>
      <rPr>
        <sz val="10"/>
        <rFont val="宋体"/>
        <family val="3"/>
        <charset val="134"/>
      </rPr>
      <t>C06</t>
    </r>
    <r>
      <rPr>
        <sz val="12"/>
        <rFont val="宋体"/>
        <family val="3"/>
        <charset val="134"/>
      </rPr>
      <t/>
    </r>
  </si>
  <si>
    <t xml:space="preserve">端口接收错包率 </t>
  </si>
  <si>
    <t>SIG.RecvErrPPS</t>
  </si>
  <si>
    <t>该指标用于统计网口单位时间接收数据包的错包情况。用户通过分析该指标，可以了解到网口的实际工作情况。</t>
    <phoneticPr fontId="3" type="noConversion"/>
  </si>
  <si>
    <r>
      <rPr>
        <sz val="10"/>
        <color indexed="10"/>
        <rFont val="宋体"/>
        <family val="3"/>
        <charset val="134"/>
      </rPr>
      <t>CHR</t>
    </r>
    <r>
      <rPr>
        <sz val="10"/>
        <rFont val="宋体"/>
        <family val="3"/>
        <charset val="134"/>
      </rPr>
      <t>C</t>
    </r>
    <r>
      <rPr>
        <sz val="10"/>
        <rFont val="宋体"/>
        <family val="3"/>
        <charset val="134"/>
      </rPr>
      <t>C07</t>
    </r>
    <r>
      <rPr>
        <sz val="12"/>
        <rFont val="宋体"/>
        <family val="3"/>
        <charset val="134"/>
      </rPr>
      <t/>
    </r>
  </si>
  <si>
    <t xml:space="preserve">端口接收丢包数  </t>
  </si>
  <si>
    <t>SIG.RecvLoss</t>
  </si>
  <si>
    <t>该指标表示在统计时间内，网口接收数据包丢失的数据包数量。</t>
    <phoneticPr fontId="3" type="noConversion"/>
  </si>
  <si>
    <r>
      <rPr>
        <sz val="10"/>
        <color indexed="10"/>
        <rFont val="宋体"/>
        <family val="3"/>
        <charset val="134"/>
      </rPr>
      <t>CHR</t>
    </r>
    <r>
      <rPr>
        <sz val="10"/>
        <rFont val="宋体"/>
        <family val="3"/>
        <charset val="134"/>
      </rPr>
      <t>C</t>
    </r>
    <r>
      <rPr>
        <sz val="10"/>
        <rFont val="宋体"/>
        <family val="3"/>
        <charset val="134"/>
      </rPr>
      <t>C08</t>
    </r>
    <r>
      <rPr>
        <sz val="12"/>
        <rFont val="宋体"/>
        <family val="3"/>
        <charset val="134"/>
      </rPr>
      <t/>
    </r>
  </si>
  <si>
    <t>端口接收丢包率</t>
  </si>
  <si>
    <t>SIG.RecvLossPPS</t>
  </si>
  <si>
    <t>该指标表示网口接收数据包在单位时间丢失的数据包数量。用户通过分析该指标，可以了解到网口的实际工作情况。</t>
    <phoneticPr fontId="3" type="noConversion"/>
  </si>
  <si>
    <r>
      <rPr>
        <sz val="10"/>
        <color indexed="10"/>
        <rFont val="宋体"/>
        <family val="3"/>
        <charset val="134"/>
      </rPr>
      <t>CHR</t>
    </r>
    <r>
      <rPr>
        <sz val="10"/>
        <rFont val="宋体"/>
        <family val="3"/>
        <charset val="134"/>
      </rPr>
      <t>C</t>
    </r>
    <r>
      <rPr>
        <sz val="10"/>
        <rFont val="宋体"/>
        <family val="3"/>
        <charset val="134"/>
      </rPr>
      <t>C09</t>
    </r>
    <r>
      <rPr>
        <sz val="12"/>
        <rFont val="宋体"/>
        <family val="3"/>
        <charset val="134"/>
      </rPr>
      <t/>
    </r>
  </si>
  <si>
    <t xml:space="preserve">端口发送字节数 </t>
  </si>
  <si>
    <t>SIG.SendKB</t>
  </si>
  <si>
    <t>KB</t>
    <phoneticPr fontId="3" type="noConversion"/>
  </si>
  <si>
    <t>该指标用于统计外网口在某一段时间内发送的字节数。</t>
    <phoneticPr fontId="3" type="noConversion"/>
  </si>
  <si>
    <t>网口发包</t>
    <phoneticPr fontId="3" type="noConversion"/>
  </si>
  <si>
    <r>
      <rPr>
        <sz val="10"/>
        <color indexed="10"/>
        <rFont val="宋体"/>
        <family val="3"/>
        <charset val="134"/>
      </rPr>
      <t>CHR</t>
    </r>
    <r>
      <rPr>
        <sz val="10"/>
        <rFont val="宋体"/>
        <family val="3"/>
        <charset val="134"/>
      </rPr>
      <t>C</t>
    </r>
    <r>
      <rPr>
        <sz val="10"/>
        <rFont val="宋体"/>
        <family val="3"/>
        <charset val="134"/>
      </rPr>
      <t>C10</t>
    </r>
    <r>
      <rPr>
        <sz val="12"/>
        <rFont val="宋体"/>
        <family val="3"/>
        <charset val="134"/>
      </rPr>
      <t/>
    </r>
  </si>
  <si>
    <t>端口发送字节率</t>
  </si>
  <si>
    <t>SIG.SendKBPS</t>
  </si>
  <si>
    <t>该指标用于统计网口单位时间发送的字节数。用户通过分析该指标，可以了解到网口的实际工作情况。</t>
    <phoneticPr fontId="3" type="noConversion"/>
  </si>
  <si>
    <r>
      <rPr>
        <sz val="10"/>
        <color indexed="10"/>
        <rFont val="宋体"/>
        <family val="3"/>
        <charset val="134"/>
      </rPr>
      <t>CHR</t>
    </r>
    <r>
      <rPr>
        <sz val="10"/>
        <rFont val="宋体"/>
        <family val="3"/>
        <charset val="134"/>
      </rPr>
      <t>C</t>
    </r>
    <r>
      <rPr>
        <sz val="10"/>
        <rFont val="宋体"/>
        <family val="3"/>
        <charset val="134"/>
      </rPr>
      <t>C11</t>
    </r>
    <r>
      <rPr>
        <sz val="12"/>
        <rFont val="宋体"/>
        <family val="3"/>
        <charset val="134"/>
      </rPr>
      <t/>
    </r>
  </si>
  <si>
    <t xml:space="preserve">端口发送包数 </t>
  </si>
  <si>
    <t>SIG.SendPkg</t>
  </si>
  <si>
    <t>该指标用于统计网口在统计时间内发送的数据包数量。</t>
    <phoneticPr fontId="3" type="noConversion"/>
  </si>
  <si>
    <r>
      <rPr>
        <sz val="10"/>
        <color indexed="10"/>
        <rFont val="宋体"/>
        <family val="3"/>
        <charset val="134"/>
      </rPr>
      <t>CHR</t>
    </r>
    <r>
      <rPr>
        <sz val="10"/>
        <rFont val="宋体"/>
        <family val="3"/>
        <charset val="134"/>
      </rPr>
      <t>C</t>
    </r>
    <r>
      <rPr>
        <sz val="10"/>
        <rFont val="宋体"/>
        <family val="3"/>
        <charset val="134"/>
      </rPr>
      <t>C12</t>
    </r>
    <r>
      <rPr>
        <sz val="12"/>
        <rFont val="宋体"/>
        <family val="3"/>
        <charset val="134"/>
      </rPr>
      <t/>
    </r>
  </si>
  <si>
    <t xml:space="preserve">端口发送包率 </t>
  </si>
  <si>
    <t>SIG.SendPPS</t>
  </si>
  <si>
    <t>该指标用于统计网口在一定的工作模式下的发送包速率。用户通过分析该指标，可以了解到网口的实际工作情况。</t>
    <phoneticPr fontId="3" type="noConversion"/>
  </si>
  <si>
    <r>
      <rPr>
        <sz val="10"/>
        <color indexed="10"/>
        <rFont val="宋体"/>
        <family val="3"/>
        <charset val="134"/>
      </rPr>
      <t>CHR</t>
    </r>
    <r>
      <rPr>
        <sz val="10"/>
        <rFont val="宋体"/>
        <family val="3"/>
        <charset val="134"/>
      </rPr>
      <t>C</t>
    </r>
    <r>
      <rPr>
        <sz val="10"/>
        <rFont val="宋体"/>
        <family val="3"/>
        <charset val="134"/>
      </rPr>
      <t>C13</t>
    </r>
    <r>
      <rPr>
        <sz val="12"/>
        <rFont val="宋体"/>
        <family val="3"/>
        <charset val="134"/>
      </rPr>
      <t/>
    </r>
  </si>
  <si>
    <t xml:space="preserve">端口发送错包数  </t>
  </si>
  <si>
    <t>SIG.SendErrPkg</t>
  </si>
  <si>
    <t>该指标用于统计网口发送数据包的错包情况。用户通过分析该指标，可以了解到网口的实际工作情况。</t>
    <phoneticPr fontId="3" type="noConversion"/>
  </si>
  <si>
    <r>
      <rPr>
        <sz val="10"/>
        <color indexed="10"/>
        <rFont val="宋体"/>
        <family val="3"/>
        <charset val="134"/>
      </rPr>
      <t>CHR</t>
    </r>
    <r>
      <rPr>
        <sz val="10"/>
        <rFont val="宋体"/>
        <family val="3"/>
        <charset val="134"/>
      </rPr>
      <t>C</t>
    </r>
    <r>
      <rPr>
        <sz val="10"/>
        <rFont val="宋体"/>
        <family val="3"/>
        <charset val="134"/>
      </rPr>
      <t>C14</t>
    </r>
    <r>
      <rPr>
        <sz val="12"/>
        <rFont val="宋体"/>
        <family val="3"/>
        <charset val="134"/>
      </rPr>
      <t/>
    </r>
  </si>
  <si>
    <t>端口发送错包率</t>
  </si>
  <si>
    <t>SIG.SenderrPPS</t>
    <phoneticPr fontId="3" type="noConversion"/>
  </si>
  <si>
    <t>该指标用于统计网口单位时间发送数据包的错包情况。用户通过分析该指标，可以了解到网口的实际工作情况。</t>
    <phoneticPr fontId="3" type="noConversion"/>
  </si>
  <si>
    <r>
      <rPr>
        <sz val="10"/>
        <color indexed="10"/>
        <rFont val="宋体"/>
        <family val="3"/>
        <charset val="134"/>
      </rPr>
      <t>CHR</t>
    </r>
    <r>
      <rPr>
        <sz val="10"/>
        <rFont val="宋体"/>
        <family val="3"/>
        <charset val="134"/>
      </rPr>
      <t>C</t>
    </r>
    <r>
      <rPr>
        <sz val="10"/>
        <rFont val="宋体"/>
        <family val="3"/>
        <charset val="134"/>
      </rPr>
      <t>C15</t>
    </r>
    <r>
      <rPr>
        <sz val="12"/>
        <rFont val="宋体"/>
        <family val="3"/>
        <charset val="134"/>
      </rPr>
      <t/>
    </r>
  </si>
  <si>
    <t xml:space="preserve">端口发送丢包数  </t>
  </si>
  <si>
    <t>SIG.SendLoss</t>
  </si>
  <si>
    <t>指标表示在统计时间内，网口发送数据包丢失的数据包数量。</t>
    <phoneticPr fontId="3" type="noConversion"/>
  </si>
  <si>
    <r>
      <rPr>
        <sz val="10"/>
        <color indexed="10"/>
        <rFont val="宋体"/>
        <family val="3"/>
        <charset val="134"/>
      </rPr>
      <t>CHR</t>
    </r>
    <r>
      <rPr>
        <sz val="10"/>
        <rFont val="宋体"/>
        <family val="3"/>
        <charset val="134"/>
      </rPr>
      <t>C</t>
    </r>
    <r>
      <rPr>
        <sz val="10"/>
        <rFont val="宋体"/>
        <family val="3"/>
        <charset val="134"/>
      </rPr>
      <t>C16</t>
    </r>
    <r>
      <rPr>
        <sz val="12"/>
        <rFont val="宋体"/>
        <family val="3"/>
        <charset val="134"/>
      </rPr>
      <t/>
    </r>
  </si>
  <si>
    <t>端口发送丢包率</t>
  </si>
  <si>
    <t>SIG.SendLossPPS</t>
  </si>
  <si>
    <t>该指标表示网口发送数据包在单位时间丢失的数据包数量。用户通过分析该指标，可以了解到网口的实际工作情况。</t>
    <phoneticPr fontId="3" type="noConversion"/>
  </si>
  <si>
    <r>
      <rPr>
        <sz val="10"/>
        <color indexed="10"/>
        <rFont val="宋体"/>
        <family val="3"/>
        <charset val="134"/>
      </rPr>
      <t>CHR</t>
    </r>
    <r>
      <rPr>
        <sz val="10"/>
        <rFont val="宋体"/>
        <family val="3"/>
        <charset val="134"/>
      </rPr>
      <t>C</t>
    </r>
    <r>
      <rPr>
        <sz val="10"/>
        <rFont val="宋体"/>
        <family val="3"/>
        <charset val="134"/>
      </rPr>
      <t>C17</t>
    </r>
    <r>
      <rPr>
        <sz val="12"/>
        <rFont val="宋体"/>
        <family val="3"/>
        <charset val="134"/>
      </rPr>
      <t/>
    </r>
  </si>
  <si>
    <t>端口冲突包数</t>
  </si>
  <si>
    <t>SIG.ConflictPkg</t>
  </si>
  <si>
    <r>
      <t>该指标表示网口发送或接收的数据包在统计时间内产生的</t>
    </r>
    <r>
      <rPr>
        <sz val="10"/>
        <rFont val="Times New Roman"/>
        <family val="1"/>
      </rPr>
      <t>IP</t>
    </r>
    <r>
      <rPr>
        <sz val="10"/>
        <rFont val="宋体"/>
        <family val="3"/>
        <charset val="134"/>
      </rPr>
      <t>冲突包数量。</t>
    </r>
    <phoneticPr fontId="3" type="noConversion"/>
  </si>
  <si>
    <t>网口收发包</t>
    <phoneticPr fontId="3" type="noConversion"/>
  </si>
  <si>
    <r>
      <rPr>
        <sz val="10"/>
        <color indexed="10"/>
        <rFont val="宋体"/>
        <family val="3"/>
        <charset val="134"/>
      </rPr>
      <t>CHR</t>
    </r>
    <r>
      <rPr>
        <sz val="10"/>
        <rFont val="宋体"/>
        <family val="3"/>
        <charset val="134"/>
      </rPr>
      <t>C</t>
    </r>
    <r>
      <rPr>
        <sz val="10"/>
        <rFont val="宋体"/>
        <family val="3"/>
        <charset val="134"/>
      </rPr>
      <t>C18</t>
    </r>
    <r>
      <rPr>
        <sz val="12"/>
        <rFont val="宋体"/>
        <family val="3"/>
        <charset val="134"/>
      </rPr>
      <t/>
    </r>
  </si>
  <si>
    <t>端口冲突包率</t>
  </si>
  <si>
    <t>SIG.ConflictPPS</t>
  </si>
  <si>
    <r>
      <t>该指标表示网口发送或接收的数据包在单位时间内产生的</t>
    </r>
    <r>
      <rPr>
        <sz val="10"/>
        <rFont val="Times New Roman"/>
        <family val="1"/>
      </rPr>
      <t>IP</t>
    </r>
    <r>
      <rPr>
        <sz val="10"/>
        <rFont val="宋体"/>
        <family val="3"/>
        <charset val="134"/>
      </rPr>
      <t>冲突包数量。用户通过分析该指标，可以了解到网口的实际工作情况。</t>
    </r>
    <phoneticPr fontId="3" type="noConversion"/>
  </si>
  <si>
    <t>CHRCD01</t>
    <phoneticPr fontId="3" type="noConversion"/>
  </si>
  <si>
    <t>已用磁盘容量</t>
    <phoneticPr fontId="3" type="noConversion"/>
  </si>
  <si>
    <t>EQPT.BoardDiskUsed</t>
    <phoneticPr fontId="3" type="noConversion"/>
  </si>
  <si>
    <t>GB</t>
    <phoneticPr fontId="3" type="noConversion"/>
  </si>
  <si>
    <t>该指标用于统计网元的磁盘已经使用的空间大小。</t>
    <phoneticPr fontId="3" type="noConversion"/>
  </si>
  <si>
    <t>CHRCD02</t>
  </si>
  <si>
    <t>可用磁盘容量</t>
    <phoneticPr fontId="3" type="noConversion"/>
  </si>
  <si>
    <t>EQPT.BoardDiskTotal</t>
    <phoneticPr fontId="3" type="noConversion"/>
  </si>
  <si>
    <t>该指标用于统计网元总的磁盘空间大小。</t>
    <phoneticPr fontId="3" type="noConversion"/>
  </si>
  <si>
    <t>CHRCE01</t>
    <phoneticPr fontId="3" type="noConversion"/>
  </si>
  <si>
    <t>已用数据库空间容量</t>
    <phoneticPr fontId="3" type="noConversion"/>
  </si>
  <si>
    <t>EQPT.BoardDBUsed</t>
    <phoneticPr fontId="3" type="noConversion"/>
  </si>
  <si>
    <t>该指标用于统计网元的数据库已经使用的空间大小。</t>
    <phoneticPr fontId="3" type="noConversion"/>
  </si>
  <si>
    <t>可用数据库空间容量</t>
    <phoneticPr fontId="3" type="noConversion"/>
  </si>
  <si>
    <t>EQPT.BoardDBTotal</t>
    <phoneticPr fontId="3" type="noConversion"/>
  </si>
  <si>
    <t>该指标用于统计网元总的数据库空间大小。</t>
    <phoneticPr fontId="3" type="noConversion"/>
  </si>
  <si>
    <t>CA</t>
    <phoneticPr fontId="3" type="noConversion"/>
  </si>
  <si>
    <t>CPU占用率测量</t>
    <phoneticPr fontId="3" type="noConversion"/>
  </si>
  <si>
    <t>CB</t>
    <phoneticPr fontId="3" type="noConversion"/>
  </si>
  <si>
    <t>内存占用率测量</t>
    <phoneticPr fontId="3" type="noConversion"/>
  </si>
  <si>
    <t>以太网端口流量测量</t>
    <phoneticPr fontId="3" type="noConversion"/>
  </si>
  <si>
    <t>CD</t>
    <phoneticPr fontId="3" type="noConversion"/>
  </si>
  <si>
    <t>磁盘占用率测量</t>
    <phoneticPr fontId="3" type="noConversion"/>
  </si>
  <si>
    <t>CE</t>
    <phoneticPr fontId="3" type="noConversion"/>
  </si>
  <si>
    <t>数据库占用率测量</t>
    <phoneticPr fontId="3" type="noConversion"/>
  </si>
  <si>
    <t>MMTel 基本业务统计测量</t>
  </si>
  <si>
    <t>MMTel 补充业务统计测量</t>
  </si>
  <si>
    <t>MMTel Rf离线计费测量</t>
  </si>
  <si>
    <t>MMTel SH查询测量</t>
  </si>
  <si>
    <t>MMTel 用户注册数据测量</t>
  </si>
  <si>
    <t>MMTel SIP信令信息测量</t>
  </si>
  <si>
    <t>MMTel DNS消息测量</t>
  </si>
  <si>
    <t>CC</t>
  </si>
  <si>
    <t>初稿完成</t>
    <phoneticPr fontId="3" type="noConversion"/>
  </si>
  <si>
    <t>SIG.M3uaLkPktReceived</t>
  </si>
  <si>
    <t>SIG.M3uaLkPktSent</t>
    <phoneticPr fontId="3" type="noConversion"/>
  </si>
  <si>
    <t>SIG.M3uaLkCongestionDuration</t>
    <phoneticPr fontId="3" type="noConversion"/>
  </si>
  <si>
    <t>DER(n=1)</t>
  </si>
  <si>
    <t>SIG.NbrM3uaLkCongestion</t>
    <phoneticPr fontId="3" type="noConversion"/>
  </si>
  <si>
    <t>SIG.M3uaLkUnavailableDuration</t>
    <phoneticPr fontId="3" type="noConversion"/>
  </si>
  <si>
    <t>SIG.NbrM3uaLkUnavailable</t>
    <phoneticPr fontId="3" type="noConversion"/>
  </si>
  <si>
    <t>M3UA信令链路的收包数</t>
    <phoneticPr fontId="3" type="noConversion"/>
  </si>
  <si>
    <t xml:space="preserve">M3UA信令链路的发包数 </t>
    <phoneticPr fontId="3" type="noConversion"/>
  </si>
  <si>
    <t>M3UA信令链路拥塞时长</t>
    <phoneticPr fontId="3" type="noConversion"/>
  </si>
  <si>
    <t>M3UA信令链路拥塞次数</t>
    <phoneticPr fontId="3" type="noConversion"/>
  </si>
  <si>
    <t>M3UA信令链路不可用时长</t>
    <phoneticPr fontId="3" type="noConversion"/>
  </si>
  <si>
    <t>M3UA信令链路不可用次数</t>
    <phoneticPr fontId="3" type="noConversion"/>
  </si>
  <si>
    <t>个</t>
    <phoneticPr fontId="3" type="noConversion"/>
  </si>
  <si>
    <t>秒</t>
    <phoneticPr fontId="3" type="noConversion"/>
  </si>
  <si>
    <t>次</t>
    <phoneticPr fontId="3" type="noConversion"/>
  </si>
  <si>
    <t>在信令链路上接收到的M3UA消息数.</t>
    <phoneticPr fontId="3" type="noConversion"/>
  </si>
  <si>
    <t>在信令链路上发送的M3UA消息数.</t>
    <phoneticPr fontId="3" type="noConversion"/>
  </si>
  <si>
    <t>信令链路由于拥塞而不可用的时长</t>
    <phoneticPr fontId="3" type="noConversion"/>
  </si>
  <si>
    <t>信令链路拥塞的次数</t>
    <phoneticPr fontId="3" type="noConversion"/>
  </si>
  <si>
    <t>在一个测量周期内，累积链路不在服务状态时长</t>
    <phoneticPr fontId="3" type="noConversion"/>
  </si>
  <si>
    <t>M3UA信令链路中断次数</t>
    <phoneticPr fontId="3" type="noConversion"/>
  </si>
  <si>
    <t>在收到M3UA消息时统计</t>
    <phoneticPr fontId="3" type="noConversion"/>
  </si>
  <si>
    <t>在发送M3UA消息时统计</t>
    <phoneticPr fontId="3" type="noConversion"/>
  </si>
  <si>
    <t>在一个测量周期内，累积链路处于拥塞状态的时长</t>
    <phoneticPr fontId="3" type="noConversion"/>
  </si>
  <si>
    <t>在一个测量周期内，累积链路处于拥塞状态的次数</t>
    <phoneticPr fontId="3" type="noConversion"/>
  </si>
  <si>
    <t>链路不可用时开始统计，可用时结束统计</t>
    <phoneticPr fontId="3" type="noConversion"/>
  </si>
  <si>
    <t>在链路退服时统计</t>
    <phoneticPr fontId="3" type="noConversion"/>
  </si>
  <si>
    <t>15分钟</t>
    <phoneticPr fontId="3" type="noConversion"/>
  </si>
  <si>
    <t>通过MTP跨接CS域时适用</t>
    <phoneticPr fontId="12" type="noConversion"/>
  </si>
  <si>
    <t>通过M3UA跨接CS域时适用</t>
    <phoneticPr fontId="3" type="noConversion"/>
  </si>
  <si>
    <t>M3uaLinkTp</t>
    <phoneticPr fontId="3" type="noConversion"/>
  </si>
  <si>
    <t>M3UA链路集不可用时长</t>
    <phoneticPr fontId="3" type="noConversion"/>
  </si>
  <si>
    <t>M3UA链路集不可用次数</t>
    <phoneticPr fontId="3" type="noConversion"/>
  </si>
  <si>
    <t>SIG.M3uaLkSetUnavailableDuration</t>
    <phoneticPr fontId="3" type="noConversion"/>
  </si>
  <si>
    <t>SIG.NbrM3uaLkSetUnavailable</t>
    <phoneticPr fontId="3" type="noConversion"/>
  </si>
  <si>
    <t>M3UA链路集内所有链路均中断时长</t>
    <phoneticPr fontId="3" type="noConversion"/>
  </si>
  <si>
    <t>M3UA链路集内所有链路均中断次数</t>
    <phoneticPr fontId="3" type="noConversion"/>
  </si>
  <si>
    <t>无</t>
    <phoneticPr fontId="3" type="noConversion"/>
  </si>
  <si>
    <t>DER(n=1)</t>
    <phoneticPr fontId="3" type="noConversion"/>
  </si>
  <si>
    <t>HN</t>
    <phoneticPr fontId="3" type="noConversion"/>
  </si>
  <si>
    <t>HO</t>
    <phoneticPr fontId="3" type="noConversion"/>
  </si>
  <si>
    <t>M3UA信令链路组性能统计</t>
    <phoneticPr fontId="3" type="noConversion"/>
  </si>
  <si>
    <t>M3UA信令链路性能统计</t>
    <phoneticPr fontId="3" type="noConversion"/>
  </si>
  <si>
    <r>
      <t>SCCAS</t>
    </r>
    <r>
      <rPr>
        <sz val="10"/>
        <rFont val="宋体"/>
        <family val="3"/>
        <charset val="134"/>
      </rPr>
      <t>域选择和切换业务统计测量</t>
    </r>
    <phoneticPr fontId="3" type="noConversion"/>
  </si>
  <si>
    <r>
      <t>Ut</t>
    </r>
    <r>
      <rPr>
        <sz val="10"/>
        <rFont val="宋体"/>
        <family val="3"/>
        <charset val="134"/>
      </rPr>
      <t>接口设置补充业务统计测量</t>
    </r>
    <phoneticPr fontId="3" type="noConversion"/>
  </si>
  <si>
    <t>信令链路组性能统计</t>
    <phoneticPr fontId="3" type="noConversion"/>
  </si>
  <si>
    <t>信令链路性能统计</t>
    <phoneticPr fontId="3" type="noConversion"/>
  </si>
  <si>
    <t>TASHA01</t>
    <phoneticPr fontId="3" type="noConversion"/>
  </si>
  <si>
    <t>TASHA02</t>
  </si>
  <si>
    <t>SCC AS收到INVITE消息，发UDR请求进行域选择的次数。</t>
    <phoneticPr fontId="3" type="noConversion"/>
  </si>
  <si>
    <t>TASHA03</t>
  </si>
  <si>
    <t>TASHA04</t>
  </si>
  <si>
    <t>TASHA05</t>
  </si>
  <si>
    <t>TASHA06</t>
  </si>
  <si>
    <t>TASHA07</t>
  </si>
  <si>
    <t>TASHA08</t>
  </si>
  <si>
    <t>TASHA09</t>
  </si>
  <si>
    <t>TASHA10</t>
  </si>
  <si>
    <t>TASHA11</t>
  </si>
  <si>
    <t>TASHA12</t>
  </si>
  <si>
    <t>TASHA13</t>
  </si>
  <si>
    <t>TASHA14</t>
  </si>
  <si>
    <t>TASHA15</t>
  </si>
  <si>
    <t>TASHA16</t>
  </si>
  <si>
    <t>TASHA17</t>
  </si>
  <si>
    <t>TASHA18</t>
  </si>
  <si>
    <t>TASHA19</t>
  </si>
  <si>
    <t>TASHA20</t>
  </si>
  <si>
    <t>TASHA21</t>
  </si>
  <si>
    <t>TASHA22</t>
  </si>
  <si>
    <t>TASHA23</t>
  </si>
  <si>
    <t>TASHA24</t>
  </si>
  <si>
    <t>TASHA25</t>
  </si>
  <si>
    <t>TASHA26</t>
  </si>
  <si>
    <t>TASHA27</t>
  </si>
  <si>
    <t>TASHA28</t>
  </si>
  <si>
    <t>TASHA29</t>
  </si>
  <si>
    <t>TASHA30</t>
  </si>
  <si>
    <t>TASHA31</t>
  </si>
  <si>
    <t>TASHA32</t>
  </si>
  <si>
    <t>TASHA33</t>
  </si>
  <si>
    <t>TASHA34</t>
  </si>
  <si>
    <t>TASHA35</t>
  </si>
  <si>
    <t>TASHA36</t>
  </si>
  <si>
    <t>TASHA37</t>
  </si>
  <si>
    <t>TASHA38</t>
  </si>
  <si>
    <t>TASHA39</t>
  </si>
  <si>
    <t>TASHA40</t>
  </si>
  <si>
    <t>TASHA41</t>
  </si>
  <si>
    <t>TASHA42</t>
  </si>
  <si>
    <t>TASHA43</t>
  </si>
  <si>
    <t>TASHA44</t>
  </si>
  <si>
    <t>TASHA45</t>
  </si>
  <si>
    <t>TASHA46</t>
  </si>
  <si>
    <t>TASHA47</t>
  </si>
  <si>
    <t>SCC.SRVCCsuccTimes</t>
    <phoneticPr fontId="3" type="noConversion"/>
  </si>
  <si>
    <t>TASHA48</t>
  </si>
  <si>
    <t>TASHA49</t>
  </si>
  <si>
    <t>TASHB01</t>
    <phoneticPr fontId="3" type="noConversion"/>
  </si>
  <si>
    <t>A</t>
    <phoneticPr fontId="3" type="noConversion"/>
  </si>
  <si>
    <t>收到HTTP请求总次数</t>
    <phoneticPr fontId="3" type="noConversion"/>
  </si>
  <si>
    <t>UT.HTTPReq</t>
    <phoneticPr fontId="3" type="noConversion"/>
  </si>
  <si>
    <t>次</t>
    <phoneticPr fontId="3" type="noConversion"/>
  </si>
  <si>
    <t>AS收到终端发来的Ut接口HTTP请求总次数</t>
    <phoneticPr fontId="3" type="noConversion"/>
  </si>
  <si>
    <t>AS收到终端发来的Ut接口HTTP请求时统计</t>
    <phoneticPr fontId="3" type="noConversion"/>
  </si>
  <si>
    <t>CC</t>
    <phoneticPr fontId="3" type="noConversion"/>
  </si>
  <si>
    <t>15min</t>
    <phoneticPr fontId="3" type="noConversion"/>
  </si>
  <si>
    <t>TASHB02</t>
  </si>
  <si>
    <t>发送HTTP成功响应次数</t>
    <phoneticPr fontId="3" type="noConversion"/>
  </si>
  <si>
    <t>UT.HTTPSucc</t>
    <phoneticPr fontId="3" type="noConversion"/>
  </si>
  <si>
    <t>AS收到终端发来的Ut接口HTTP请求后，发送HTTP成功响应的次数</t>
    <phoneticPr fontId="3" type="noConversion"/>
  </si>
  <si>
    <t>AS收到终端发来的Ut接口HTTP请求后，发送HTTP成功响应时统计</t>
    <phoneticPr fontId="3" type="noConversion"/>
  </si>
  <si>
    <t>TASHB03</t>
  </si>
  <si>
    <t>B</t>
    <phoneticPr fontId="3" type="noConversion"/>
  </si>
  <si>
    <t>发送HTTP失败响应</t>
    <phoneticPr fontId="3" type="noConversion"/>
  </si>
  <si>
    <t>UT.HTTPFail</t>
    <phoneticPr fontId="3" type="noConversion"/>
  </si>
  <si>
    <t>AS收到终端发来的Ut接口HTTP请求后，发送HTTP失败响应的次数</t>
    <phoneticPr fontId="3" type="noConversion"/>
  </si>
  <si>
    <t>AS收到终端发来的Ut接口HTTP请求后，发送HTTP失败响应时统计</t>
    <phoneticPr fontId="3" type="noConversion"/>
  </si>
  <si>
    <t>TASHB04</t>
  </si>
  <si>
    <t>发送304失败响应</t>
    <phoneticPr fontId="3" type="noConversion"/>
  </si>
  <si>
    <t>UT.HTTPFail.304</t>
    <phoneticPr fontId="3" type="noConversion"/>
  </si>
  <si>
    <t>AS收到终端发来的Ut接口HTTP请求后，发送HTTP 304响应的次数</t>
    <phoneticPr fontId="3" type="noConversion"/>
  </si>
  <si>
    <t>AS收到终端发来的Ut接口HTTP请求后，发送HTTP 304响应时统计</t>
    <phoneticPr fontId="3" type="noConversion"/>
  </si>
  <si>
    <t>TASHB06</t>
  </si>
  <si>
    <t>发送412失败响应</t>
    <phoneticPr fontId="3" type="noConversion"/>
  </si>
  <si>
    <t>UT.HTTPFail.412</t>
    <phoneticPr fontId="3" type="noConversion"/>
  </si>
  <si>
    <t>AS收到终端发来的Ut接口HTTP请求后，发送HTTP 412响应的次数</t>
    <phoneticPr fontId="3" type="noConversion"/>
  </si>
  <si>
    <t>AS收到终端发来的Ut接口HTTP请求后，发送HTTP 412响应时统计</t>
    <phoneticPr fontId="3" type="noConversion"/>
  </si>
  <si>
    <t>TASHB07</t>
  </si>
  <si>
    <t>收到GET请求次数</t>
    <phoneticPr fontId="3" type="noConversion"/>
  </si>
  <si>
    <t>UT.GetReq</t>
    <phoneticPr fontId="3" type="noConversion"/>
  </si>
  <si>
    <t>AS收到终端发来的Ut接口HTTP GET请求总次数</t>
    <phoneticPr fontId="3" type="noConversion"/>
  </si>
  <si>
    <t>AS收到终端发来的Ut接口HTTP GET请求时统计</t>
    <phoneticPr fontId="3" type="noConversion"/>
  </si>
  <si>
    <t>TASHB08</t>
  </si>
  <si>
    <t>发送GET响应次数</t>
    <phoneticPr fontId="3" type="noConversion"/>
  </si>
  <si>
    <t>UT.GetRsp</t>
    <phoneticPr fontId="3" type="noConversion"/>
  </si>
  <si>
    <t>AS收到终端发来的Ut接口HTTP GET请求后发送对应HTTP响应的次数</t>
    <phoneticPr fontId="3" type="noConversion"/>
  </si>
  <si>
    <t>AS收到终端发来的Ut接口HTTP GET请求后，发送对应HTTP GET响应时统计</t>
    <phoneticPr fontId="3" type="noConversion"/>
  </si>
  <si>
    <t>TASHB09</t>
  </si>
  <si>
    <t>收到PUT请求次数</t>
    <phoneticPr fontId="3" type="noConversion"/>
  </si>
  <si>
    <t>UT.PutReq</t>
    <phoneticPr fontId="3" type="noConversion"/>
  </si>
  <si>
    <t>AS收到终端发来的Ut接口HTTP PUT请求总次数</t>
    <phoneticPr fontId="3" type="noConversion"/>
  </si>
  <si>
    <t>AS收到终端发来的Ut接口HTTP PUT请求时统计</t>
    <phoneticPr fontId="3" type="noConversion"/>
  </si>
  <si>
    <t>发送PUT响应次数</t>
    <phoneticPr fontId="3" type="noConversion"/>
  </si>
  <si>
    <t>UT.PutRsp</t>
    <phoneticPr fontId="3" type="noConversion"/>
  </si>
  <si>
    <t>AS收到终端发来的Ut接口HTTP PUT请求后发送对应HTTP响应的次数</t>
    <phoneticPr fontId="3" type="noConversion"/>
  </si>
  <si>
    <t>AS收到终端发来的Ut接口HTTP PUT请求后，发送对应HTTP PUT响应时统计</t>
    <phoneticPr fontId="3" type="noConversion"/>
  </si>
  <si>
    <t>TASHC02</t>
  </si>
  <si>
    <t>TASHG01</t>
    <phoneticPr fontId="3" type="noConversion"/>
  </si>
  <si>
    <t>TASHG02</t>
  </si>
  <si>
    <t>TASHG04</t>
  </si>
  <si>
    <t>AS收到通话中IMS CORE（S-CSCF）过来的对Re-Invite/Update消息的200响应，则AS向CCF发送ACR[interim]消息。 消息发送成功后，AS进行消息统计处理，O侧T侧相同。</t>
    <phoneticPr fontId="3" type="noConversion"/>
  </si>
  <si>
    <t>TASHG05</t>
  </si>
  <si>
    <t>TASHG06</t>
  </si>
  <si>
    <t>AS收到CCF对ACR[start]回的失败的应答，或者等待ACA[start]响应超时，进行消息统计处理，O侧T侧相同。</t>
    <phoneticPr fontId="3" type="noConversion"/>
  </si>
  <si>
    <t>TASHG07</t>
  </si>
  <si>
    <t>AS收到CCF对ACR[stop]回的成功应答，进行消息统计处理，O侧T侧相同。</t>
    <phoneticPr fontId="3" type="noConversion"/>
  </si>
  <si>
    <t>TASHG08</t>
  </si>
  <si>
    <t>AS收到CCF对ACR[stop]回的失败的应答，或者等待ACA[stop]响应超时，进行消息统计处理，O侧T侧相同。</t>
    <phoneticPr fontId="3" type="noConversion"/>
  </si>
  <si>
    <t>AS收到CCF对ACR[interim]回的失败的应答，或者等待ACA[interim]响应超时，进行消息统计处理，O侧T侧相同。</t>
    <phoneticPr fontId="3" type="noConversion"/>
  </si>
  <si>
    <t>TASHH01</t>
    <phoneticPr fontId="3" type="noConversion"/>
  </si>
  <si>
    <t>AS SH查询请求(UDR)次数</t>
    <phoneticPr fontId="3" type="noConversion"/>
  </si>
  <si>
    <t>TASHH02</t>
  </si>
  <si>
    <t>AS SH更新请求(PUR)次数</t>
    <phoneticPr fontId="3" type="noConversion"/>
  </si>
  <si>
    <t>TASHH03</t>
  </si>
  <si>
    <t>AS SH订阅请求(SNR)次数</t>
    <phoneticPr fontId="3" type="noConversion"/>
  </si>
  <si>
    <t>TASHH04</t>
  </si>
  <si>
    <t>AS SH通知请求(PNR)次数</t>
    <phoneticPr fontId="3" type="noConversion"/>
  </si>
  <si>
    <t>TASHH05</t>
  </si>
  <si>
    <t>AS SH查询回应(UDA)次数</t>
    <phoneticPr fontId="3" type="noConversion"/>
  </si>
  <si>
    <t>TASHH06</t>
  </si>
  <si>
    <t>AS SH更新回应(PUA)次数</t>
    <phoneticPr fontId="3" type="noConversion"/>
  </si>
  <si>
    <t>TASHH07</t>
  </si>
  <si>
    <t>AS SH订阅回应(SNA)次数</t>
    <phoneticPr fontId="3" type="noConversion"/>
  </si>
  <si>
    <t>TASHH08</t>
  </si>
  <si>
    <t>AS SH通知回应(PNA)次数</t>
    <phoneticPr fontId="3" type="noConversion"/>
  </si>
  <si>
    <t>TASHH09</t>
  </si>
  <si>
    <t>AS SH查询回应(UDA)失败次数</t>
    <phoneticPr fontId="3" type="noConversion"/>
  </si>
  <si>
    <t>TASHH10</t>
  </si>
  <si>
    <t>AS SH更新回应(PUA)失败次数</t>
    <phoneticPr fontId="3" type="noConversion"/>
  </si>
  <si>
    <t>TASHH11</t>
  </si>
  <si>
    <t>AS SH订阅回应(SNA)失败次数</t>
    <phoneticPr fontId="3" type="noConversion"/>
  </si>
  <si>
    <t>TASHH12</t>
  </si>
  <si>
    <t>AS SH通知回应(PNA)失败次数</t>
    <phoneticPr fontId="3" type="noConversion"/>
  </si>
  <si>
    <t>在AS发出PNA 失败消息时进行统计。</t>
    <phoneticPr fontId="3" type="noConversion"/>
  </si>
  <si>
    <t>TASHE01</t>
  </si>
  <si>
    <t>TASHE02</t>
  </si>
  <si>
    <t>TASHE03</t>
  </si>
  <si>
    <t>TASHE04</t>
  </si>
  <si>
    <t>TASHE05</t>
  </si>
  <si>
    <t>TASHE06</t>
  </si>
  <si>
    <t>TASHE07</t>
  </si>
  <si>
    <t>TASHE08</t>
  </si>
  <si>
    <t>TASHE09</t>
  </si>
  <si>
    <t>TASHE10</t>
  </si>
  <si>
    <t>TASHE11</t>
  </si>
  <si>
    <t>TASHE12</t>
  </si>
  <si>
    <t>TASHE13</t>
  </si>
  <si>
    <t>TASHE14</t>
  </si>
  <si>
    <t>TASHE15</t>
  </si>
  <si>
    <t>TASHE16</t>
  </si>
  <si>
    <t>TASHE17</t>
  </si>
  <si>
    <t>TASHE18</t>
  </si>
  <si>
    <t>TASHE20</t>
  </si>
  <si>
    <t>TASHE22</t>
  </si>
  <si>
    <t>TASHE23</t>
  </si>
  <si>
    <t>TASHE24</t>
  </si>
  <si>
    <t>TASHE25</t>
  </si>
  <si>
    <t>TASHE26</t>
  </si>
  <si>
    <t>TASHE27</t>
  </si>
  <si>
    <t>TASHE29</t>
  </si>
  <si>
    <t>TASHE30</t>
  </si>
  <si>
    <t>TASHE31</t>
  </si>
  <si>
    <t>TASHE32</t>
  </si>
  <si>
    <t>TASHE33</t>
  </si>
  <si>
    <t>TASHE34</t>
  </si>
  <si>
    <t>TASHE35</t>
  </si>
  <si>
    <t>TASHE36</t>
  </si>
  <si>
    <t>TASHE37</t>
  </si>
  <si>
    <t>TASHE38</t>
  </si>
  <si>
    <t>TASHE39</t>
  </si>
  <si>
    <t>TASHE40</t>
  </si>
  <si>
    <t>TASHE41</t>
  </si>
  <si>
    <t>TASHE42</t>
  </si>
  <si>
    <t>TASHE43</t>
  </si>
  <si>
    <t>TASHF01</t>
  </si>
  <si>
    <t>TASHF02</t>
  </si>
  <si>
    <t>TASHF03</t>
  </si>
  <si>
    <t>TASHF04</t>
  </si>
  <si>
    <t>TASHF05</t>
  </si>
  <si>
    <t>TASHF06</t>
  </si>
  <si>
    <t>TASHF07</t>
  </si>
  <si>
    <t>TASHF08</t>
  </si>
  <si>
    <t>TASHF09</t>
  </si>
  <si>
    <t>TASHF10</t>
  </si>
  <si>
    <t>TASHF11</t>
  </si>
  <si>
    <t>TASHF12</t>
  </si>
  <si>
    <t>TASHF13</t>
  </si>
  <si>
    <t>TASHF14</t>
  </si>
  <si>
    <t>TASHF15</t>
  </si>
  <si>
    <t>TASHF16</t>
  </si>
  <si>
    <t>TASHF17</t>
  </si>
  <si>
    <t>TASHF18</t>
  </si>
  <si>
    <t>TASHF19</t>
  </si>
  <si>
    <t>TASHF20</t>
  </si>
  <si>
    <t>TASHF21</t>
  </si>
  <si>
    <t>TASHF22</t>
  </si>
  <si>
    <t>TASHF23</t>
  </si>
  <si>
    <t>TASHF24</t>
  </si>
  <si>
    <t>TASHF25</t>
  </si>
  <si>
    <t>TASHF26</t>
  </si>
  <si>
    <t>TASHF27</t>
  </si>
  <si>
    <t>TASHF28</t>
  </si>
  <si>
    <t>TASHF29</t>
  </si>
  <si>
    <t>TASHF30</t>
  </si>
  <si>
    <t>TASHF41</t>
  </si>
  <si>
    <t>TASHF42</t>
  </si>
  <si>
    <t>TASHF43</t>
  </si>
  <si>
    <t>TASHF44</t>
  </si>
  <si>
    <t>TASHF45</t>
  </si>
  <si>
    <t>TASHF46</t>
  </si>
  <si>
    <t>TASHF47</t>
  </si>
  <si>
    <t>TASHF48</t>
  </si>
  <si>
    <t>TASHF49</t>
  </si>
  <si>
    <t>TASHF50</t>
  </si>
  <si>
    <t>TASHF51</t>
  </si>
  <si>
    <t>TASHF52</t>
  </si>
  <si>
    <t>TASHF53</t>
  </si>
  <si>
    <t>TASHF54</t>
  </si>
  <si>
    <t>TASHF55</t>
  </si>
  <si>
    <t>TASHF56</t>
  </si>
  <si>
    <t>TASHF57</t>
  </si>
  <si>
    <t>TASHF58</t>
  </si>
  <si>
    <t>TASHF59</t>
  </si>
  <si>
    <t>TASHF60</t>
  </si>
  <si>
    <t>TASHF61</t>
  </si>
  <si>
    <t>TASHF62</t>
  </si>
  <si>
    <t>TASHF63</t>
  </si>
  <si>
    <t>TASHF64</t>
  </si>
  <si>
    <t>TASHF65</t>
  </si>
  <si>
    <t>TASHF66</t>
  </si>
  <si>
    <t>TASHF67</t>
  </si>
  <si>
    <t>TASHF68</t>
  </si>
  <si>
    <t>TASHF69</t>
  </si>
  <si>
    <t>TASHF70</t>
  </si>
  <si>
    <t>TASHF71</t>
  </si>
  <si>
    <t>TASHF72</t>
  </si>
  <si>
    <t>TASHF73</t>
  </si>
  <si>
    <t>TASHF74</t>
  </si>
  <si>
    <t>TASHF75</t>
  </si>
  <si>
    <t>TASHF76</t>
  </si>
  <si>
    <t>TASHF77</t>
  </si>
  <si>
    <t>TASHF78</t>
  </si>
  <si>
    <t>TASHF79</t>
  </si>
  <si>
    <t>TASHF80</t>
  </si>
  <si>
    <t>TASHF81</t>
  </si>
  <si>
    <t>TASHF82</t>
  </si>
  <si>
    <t>TASHF83</t>
  </si>
  <si>
    <t>TASHF84</t>
  </si>
  <si>
    <t>TASHF85</t>
  </si>
  <si>
    <t>TASHF86</t>
  </si>
  <si>
    <t>TASHF87</t>
  </si>
  <si>
    <t>TASHF88</t>
  </si>
  <si>
    <t>TASHF89</t>
  </si>
  <si>
    <t>TASHF90</t>
  </si>
  <si>
    <t>TASHF91</t>
  </si>
  <si>
    <t>TASHF92</t>
  </si>
  <si>
    <t>TASHF93</t>
  </si>
  <si>
    <t>TASHF94</t>
  </si>
  <si>
    <t>TASHF95</t>
  </si>
  <si>
    <t>TASHF96</t>
  </si>
  <si>
    <t>TASHF97</t>
  </si>
  <si>
    <t>TASHF98</t>
  </si>
  <si>
    <t>TASHF99</t>
  </si>
  <si>
    <t>TASHF100</t>
  </si>
  <si>
    <t>TASHF101</t>
  </si>
  <si>
    <t>TASHF102</t>
  </si>
  <si>
    <t>TASHF103</t>
  </si>
  <si>
    <t>TASHF104</t>
  </si>
  <si>
    <t>TASHF105</t>
  </si>
  <si>
    <t>TASHF106</t>
  </si>
  <si>
    <t>TASHF107</t>
  </si>
  <si>
    <t>TASHI01</t>
  </si>
  <si>
    <t>TASHI02</t>
  </si>
  <si>
    <t>TASHI03</t>
  </si>
  <si>
    <t>TASHI04</t>
  </si>
  <si>
    <t>TASHI05</t>
  </si>
  <si>
    <t>TASHI06</t>
  </si>
  <si>
    <t>TASHI07</t>
  </si>
  <si>
    <t>TASHI08</t>
  </si>
  <si>
    <t>TASHI09</t>
  </si>
  <si>
    <t>TASHJ01</t>
  </si>
  <si>
    <t>TASHJ02</t>
  </si>
  <si>
    <t>TASHJ03</t>
  </si>
  <si>
    <t>TASHJ04</t>
  </si>
  <si>
    <t>TASHJ05</t>
  </si>
  <si>
    <t>TASHJ06</t>
  </si>
  <si>
    <t>TASHJ07</t>
  </si>
  <si>
    <t>TASHJ08</t>
  </si>
  <si>
    <t>TASHJ09</t>
  </si>
  <si>
    <t>TASHJ10</t>
  </si>
  <si>
    <t>TASHJ11</t>
  </si>
  <si>
    <t>TASHJ12</t>
  </si>
  <si>
    <t>TASHJ13</t>
  </si>
  <si>
    <t>TASHJ14</t>
  </si>
  <si>
    <t>TASHJ15</t>
  </si>
  <si>
    <t>TASHJ16</t>
  </si>
  <si>
    <t>TASHJ17</t>
  </si>
  <si>
    <t>TASHJ18</t>
  </si>
  <si>
    <t>TASHJ19</t>
  </si>
  <si>
    <t>TASHJ20</t>
  </si>
  <si>
    <t>TASHJ21</t>
  </si>
  <si>
    <t>TASHJ22</t>
  </si>
  <si>
    <t>TASHJ23</t>
  </si>
  <si>
    <t>TASHJ24</t>
  </si>
  <si>
    <t>TASHJ25</t>
  </si>
  <si>
    <t>TASHJ26</t>
  </si>
  <si>
    <t>TASHJ27</t>
  </si>
  <si>
    <t>TASHJ28</t>
  </si>
  <si>
    <t>TASHJ29</t>
  </si>
  <si>
    <t>TASHJ30</t>
  </si>
  <si>
    <t>TASHJ31</t>
  </si>
  <si>
    <t>TASHJ32</t>
  </si>
  <si>
    <t>TASHJ37</t>
  </si>
  <si>
    <t>TASHJ38</t>
  </si>
  <si>
    <t>TASHJ39</t>
  </si>
  <si>
    <t>TASHJ40</t>
  </si>
  <si>
    <t>TASHJ41</t>
  </si>
  <si>
    <t>TASHJ42</t>
  </si>
  <si>
    <t>TASHJ43</t>
  </si>
  <si>
    <t>TASHJ44</t>
  </si>
  <si>
    <t>TASHJ45</t>
  </si>
  <si>
    <t>TASHJ46</t>
  </si>
  <si>
    <t>TASHJ47</t>
  </si>
  <si>
    <t>TASHJ48</t>
  </si>
  <si>
    <t>TASHJ49</t>
  </si>
  <si>
    <t>TASHJ50</t>
  </si>
  <si>
    <t>TASHJ51</t>
  </si>
  <si>
    <t>TASHJ52</t>
  </si>
  <si>
    <t>TASHK03</t>
  </si>
  <si>
    <t>TASHK05</t>
  </si>
  <si>
    <t>TASHK06</t>
  </si>
  <si>
    <t>TASHL01</t>
    <phoneticPr fontId="12" type="noConversion"/>
  </si>
  <si>
    <t>TASHM01</t>
  </si>
  <si>
    <t>TASHM02</t>
  </si>
  <si>
    <t>TASHM03</t>
  </si>
  <si>
    <t>TASHM04</t>
  </si>
  <si>
    <t>TASHM05</t>
  </si>
  <si>
    <t>TASHM06</t>
  </si>
  <si>
    <t>TASHN01</t>
  </si>
  <si>
    <t>TASHN02</t>
  </si>
  <si>
    <t>TASHO01</t>
  </si>
  <si>
    <t>TASHO02</t>
  </si>
  <si>
    <t>TASHO03</t>
  </si>
  <si>
    <t>TASHO04</t>
  </si>
  <si>
    <t>TASHO05</t>
  </si>
  <si>
    <t>TASHO06</t>
  </si>
  <si>
    <r>
      <t>AS</t>
    </r>
    <r>
      <rPr>
        <sz val="10"/>
        <rFont val="宋体"/>
        <family val="3"/>
        <charset val="134"/>
      </rPr>
      <t>在发出</t>
    </r>
    <r>
      <rPr>
        <sz val="10"/>
        <rFont val="Arial"/>
        <family val="2"/>
      </rPr>
      <t>180</t>
    </r>
    <r>
      <rPr>
        <sz val="10"/>
        <rFont val="宋体"/>
        <family val="3"/>
        <charset val="134"/>
      </rPr>
      <t>消息，或者在没有</t>
    </r>
    <r>
      <rPr>
        <sz val="10"/>
        <rFont val="Arial"/>
        <family val="2"/>
      </rPr>
      <t>180</t>
    </r>
    <r>
      <rPr>
        <sz val="10"/>
        <rFont val="宋体"/>
        <family val="3"/>
        <charset val="134"/>
      </rPr>
      <t>的情况下，发出</t>
    </r>
    <r>
      <rPr>
        <sz val="10"/>
        <rFont val="Arial"/>
        <family val="2"/>
      </rPr>
      <t>200(</t>
    </r>
    <r>
      <rPr>
        <sz val="10"/>
        <rFont val="宋体"/>
        <family val="3"/>
        <charset val="134"/>
      </rPr>
      <t>初始</t>
    </r>
    <r>
      <rPr>
        <sz val="10"/>
        <rFont val="Arial"/>
        <family val="2"/>
      </rPr>
      <t>INVITE)</t>
    </r>
    <r>
      <rPr>
        <sz val="10"/>
        <rFont val="宋体"/>
        <family val="3"/>
        <charset val="134"/>
      </rPr>
      <t>的次数</t>
    </r>
    <phoneticPr fontId="3" type="noConversion"/>
  </si>
  <si>
    <r>
      <t>AS</t>
    </r>
    <r>
      <rPr>
        <sz val="10"/>
        <rFont val="宋体"/>
        <family val="3"/>
        <charset val="134"/>
      </rPr>
      <t>在发出</t>
    </r>
    <r>
      <rPr>
        <sz val="10"/>
        <rFont val="Arial"/>
        <family val="2"/>
      </rPr>
      <t>180</t>
    </r>
    <r>
      <rPr>
        <sz val="10"/>
        <rFont val="宋体"/>
        <family val="3"/>
        <charset val="134"/>
      </rPr>
      <t>消息，或者在没有</t>
    </r>
    <r>
      <rPr>
        <sz val="10"/>
        <rFont val="Arial"/>
        <family val="2"/>
      </rPr>
      <t>180</t>
    </r>
    <r>
      <rPr>
        <sz val="10"/>
        <rFont val="宋体"/>
        <family val="3"/>
        <charset val="134"/>
      </rPr>
      <t>的情况下，发出</t>
    </r>
    <r>
      <rPr>
        <sz val="10"/>
        <rFont val="Arial"/>
        <family val="2"/>
      </rPr>
      <t>200(</t>
    </r>
    <r>
      <rPr>
        <sz val="10"/>
        <rFont val="宋体"/>
        <family val="3"/>
        <charset val="134"/>
      </rPr>
      <t>初始</t>
    </r>
    <r>
      <rPr>
        <sz val="10"/>
        <rFont val="Arial"/>
        <family val="2"/>
      </rPr>
      <t>INVITE)</t>
    </r>
    <r>
      <rPr>
        <sz val="10"/>
        <rFont val="宋体"/>
        <family val="3"/>
        <charset val="134"/>
      </rPr>
      <t>时统计</t>
    </r>
    <phoneticPr fontId="3" type="noConversion"/>
  </si>
  <si>
    <r>
      <t>AS</t>
    </r>
    <r>
      <rPr>
        <sz val="10"/>
        <rFont val="宋体"/>
        <family val="3"/>
        <charset val="134"/>
      </rPr>
      <t>发出</t>
    </r>
    <r>
      <rPr>
        <sz val="10"/>
        <rFont val="Arial"/>
        <family val="2"/>
      </rPr>
      <t>200 OK(</t>
    </r>
    <r>
      <rPr>
        <sz val="10"/>
        <rFont val="宋体"/>
        <family val="3"/>
        <charset val="134"/>
      </rPr>
      <t>初始</t>
    </r>
    <r>
      <rPr>
        <sz val="10"/>
        <rFont val="Arial"/>
        <family val="2"/>
      </rPr>
      <t>INVITE)</t>
    </r>
    <r>
      <rPr>
        <sz val="10"/>
        <rFont val="宋体"/>
        <family val="3"/>
        <charset val="134"/>
      </rPr>
      <t>消息的次数</t>
    </r>
    <phoneticPr fontId="3" type="noConversion"/>
  </si>
  <si>
    <r>
      <t>AS</t>
    </r>
    <r>
      <rPr>
        <sz val="10"/>
        <rFont val="宋体"/>
        <family val="3"/>
        <charset val="134"/>
      </rPr>
      <t>发出</t>
    </r>
    <r>
      <rPr>
        <sz val="10"/>
        <rFont val="Arial"/>
        <family val="2"/>
      </rPr>
      <t>200 OK(</t>
    </r>
    <r>
      <rPr>
        <sz val="10"/>
        <rFont val="宋体"/>
        <family val="3"/>
        <charset val="134"/>
      </rPr>
      <t>初始</t>
    </r>
    <r>
      <rPr>
        <sz val="10"/>
        <rFont val="Arial"/>
        <family val="2"/>
      </rPr>
      <t>INVITE)</t>
    </r>
    <r>
      <rPr>
        <sz val="10"/>
        <rFont val="宋体"/>
        <family val="3"/>
        <charset val="134"/>
      </rPr>
      <t>消息时统计。</t>
    </r>
    <phoneticPr fontId="3" type="noConversion"/>
  </si>
  <si>
    <r>
      <t>AS</t>
    </r>
    <r>
      <rPr>
        <sz val="10"/>
        <rFont val="宋体"/>
        <family val="3"/>
        <charset val="134"/>
      </rPr>
      <t>向</t>
    </r>
    <r>
      <rPr>
        <sz val="10"/>
        <rFont val="Arial"/>
        <family val="2"/>
      </rPr>
      <t>IMS CORE</t>
    </r>
    <r>
      <rPr>
        <sz val="10"/>
        <rFont val="宋体"/>
        <family val="3"/>
        <charset val="134"/>
      </rPr>
      <t>（</t>
    </r>
    <r>
      <rPr>
        <sz val="10"/>
        <rFont val="Arial"/>
        <family val="2"/>
      </rPr>
      <t>S-CSCF</t>
    </r>
    <r>
      <rPr>
        <sz val="10"/>
        <rFont val="宋体"/>
        <family val="3"/>
        <charset val="134"/>
      </rPr>
      <t>）发出</t>
    </r>
    <r>
      <rPr>
        <sz val="10"/>
        <rFont val="Arial"/>
        <family val="2"/>
      </rPr>
      <t>180</t>
    </r>
    <r>
      <rPr>
        <sz val="10"/>
        <rFont val="宋体"/>
        <family val="3"/>
        <charset val="134"/>
      </rPr>
      <t>消息时开始统计，在没有</t>
    </r>
    <r>
      <rPr>
        <sz val="10"/>
        <rFont val="Arial"/>
        <family val="2"/>
      </rPr>
      <t>180</t>
    </r>
    <r>
      <rPr>
        <sz val="10"/>
        <rFont val="宋体"/>
        <family val="3"/>
        <charset val="134"/>
      </rPr>
      <t>时，发出</t>
    </r>
    <r>
      <rPr>
        <sz val="10"/>
        <rFont val="Arial"/>
        <family val="2"/>
      </rPr>
      <t>200(</t>
    </r>
    <r>
      <rPr>
        <sz val="10"/>
        <rFont val="宋体"/>
        <family val="3"/>
        <charset val="134"/>
      </rPr>
      <t>初始</t>
    </r>
    <r>
      <rPr>
        <sz val="10"/>
        <rFont val="Arial"/>
        <family val="2"/>
      </rPr>
      <t>INVITE)</t>
    </r>
    <r>
      <rPr>
        <sz val="10"/>
        <rFont val="宋体"/>
        <family val="3"/>
        <charset val="134"/>
      </rPr>
      <t>时统计，向</t>
    </r>
    <r>
      <rPr>
        <sz val="10"/>
        <rFont val="Arial"/>
        <family val="2"/>
      </rPr>
      <t>IMS CORE</t>
    </r>
    <r>
      <rPr>
        <sz val="10"/>
        <rFont val="宋体"/>
        <family val="3"/>
        <charset val="134"/>
      </rPr>
      <t>（</t>
    </r>
    <r>
      <rPr>
        <sz val="10"/>
        <rFont val="Arial"/>
        <family val="2"/>
      </rPr>
      <t>S-CSCF</t>
    </r>
    <r>
      <rPr>
        <sz val="10"/>
        <rFont val="宋体"/>
        <family val="3"/>
        <charset val="134"/>
      </rPr>
      <t>）发送</t>
    </r>
    <r>
      <rPr>
        <sz val="10"/>
        <rFont val="Arial"/>
        <family val="2"/>
      </rPr>
      <t>BYE</t>
    </r>
    <r>
      <rPr>
        <sz val="10"/>
        <rFont val="宋体"/>
        <family val="3"/>
        <charset val="134"/>
      </rPr>
      <t>消息或失败响应时结束统计，主叫侧被叫侧相同。</t>
    </r>
    <phoneticPr fontId="3" type="noConversion"/>
  </si>
  <si>
    <r>
      <t>AS</t>
    </r>
    <r>
      <rPr>
        <sz val="10"/>
        <rFont val="宋体"/>
        <family val="3"/>
        <charset val="134"/>
      </rPr>
      <t>收到</t>
    </r>
    <r>
      <rPr>
        <sz val="10"/>
        <rFont val="Arial"/>
        <family val="2"/>
      </rPr>
      <t>IMS CORE</t>
    </r>
    <r>
      <rPr>
        <sz val="10"/>
        <rFont val="宋体"/>
        <family val="3"/>
        <charset val="134"/>
      </rPr>
      <t>（</t>
    </r>
    <r>
      <rPr>
        <sz val="10"/>
        <rFont val="Arial"/>
        <family val="2"/>
      </rPr>
      <t>S-CSCF</t>
    </r>
    <r>
      <rPr>
        <sz val="10"/>
        <rFont val="宋体"/>
        <family val="3"/>
        <charset val="134"/>
      </rPr>
      <t>）过来的</t>
    </r>
    <r>
      <rPr>
        <sz val="10"/>
        <rFont val="Arial"/>
        <family val="2"/>
      </rPr>
      <t>180</t>
    </r>
    <r>
      <rPr>
        <sz val="10"/>
        <rFont val="宋体"/>
        <family val="3"/>
        <charset val="134"/>
      </rPr>
      <t>消息时开始统计，在没有</t>
    </r>
    <r>
      <rPr>
        <sz val="10"/>
        <rFont val="Arial"/>
        <family val="2"/>
      </rPr>
      <t>180</t>
    </r>
    <r>
      <rPr>
        <sz val="10"/>
        <rFont val="宋体"/>
        <family val="3"/>
        <charset val="134"/>
      </rPr>
      <t>时，收到</t>
    </r>
    <r>
      <rPr>
        <sz val="10"/>
        <rFont val="Arial"/>
        <family val="2"/>
      </rPr>
      <t>200(</t>
    </r>
    <r>
      <rPr>
        <sz val="10"/>
        <rFont val="宋体"/>
        <family val="3"/>
        <charset val="134"/>
      </rPr>
      <t>初始</t>
    </r>
    <r>
      <rPr>
        <sz val="10"/>
        <rFont val="Arial"/>
        <family val="2"/>
      </rPr>
      <t>INVITE)</t>
    </r>
    <r>
      <rPr>
        <sz val="10"/>
        <rFont val="宋体"/>
        <family val="3"/>
        <charset val="134"/>
      </rPr>
      <t>时统计，向</t>
    </r>
    <r>
      <rPr>
        <sz val="10"/>
        <rFont val="Arial"/>
        <family val="2"/>
      </rPr>
      <t>IMS CORE</t>
    </r>
    <r>
      <rPr>
        <sz val="10"/>
        <rFont val="宋体"/>
        <family val="3"/>
        <charset val="134"/>
      </rPr>
      <t>（</t>
    </r>
    <r>
      <rPr>
        <sz val="10"/>
        <rFont val="Arial"/>
        <family val="2"/>
      </rPr>
      <t>S-CSCF</t>
    </r>
    <r>
      <rPr>
        <sz val="10"/>
        <rFont val="宋体"/>
        <family val="3"/>
        <charset val="134"/>
      </rPr>
      <t>）发送</t>
    </r>
    <r>
      <rPr>
        <sz val="10"/>
        <rFont val="Arial"/>
        <family val="2"/>
      </rPr>
      <t>BYE</t>
    </r>
    <r>
      <rPr>
        <sz val="10"/>
        <rFont val="宋体"/>
        <family val="3"/>
        <charset val="134"/>
      </rPr>
      <t>消息或失败响应时结束统计，主叫侧被叫侧相同。</t>
    </r>
    <phoneticPr fontId="3" type="noConversion"/>
  </si>
  <si>
    <r>
      <t>AS</t>
    </r>
    <r>
      <rPr>
        <sz val="10"/>
        <rFont val="宋体"/>
        <family val="3"/>
        <charset val="134"/>
      </rPr>
      <t>发出</t>
    </r>
    <r>
      <rPr>
        <sz val="10"/>
        <rFont val="Arial"/>
        <family val="2"/>
      </rPr>
      <t>200(</t>
    </r>
    <r>
      <rPr>
        <sz val="10"/>
        <rFont val="宋体"/>
        <family val="3"/>
        <charset val="134"/>
      </rPr>
      <t>初始</t>
    </r>
    <r>
      <rPr>
        <sz val="10"/>
        <rFont val="Arial"/>
        <family val="2"/>
      </rPr>
      <t>INVITE)</t>
    </r>
    <r>
      <rPr>
        <sz val="10"/>
        <rFont val="宋体"/>
        <family val="3"/>
        <charset val="134"/>
      </rPr>
      <t>消息时开始统计，向</t>
    </r>
    <r>
      <rPr>
        <sz val="10"/>
        <rFont val="Arial"/>
        <family val="2"/>
      </rPr>
      <t>IMS CORE</t>
    </r>
    <r>
      <rPr>
        <sz val="10"/>
        <rFont val="宋体"/>
        <family val="3"/>
        <charset val="134"/>
      </rPr>
      <t>（</t>
    </r>
    <r>
      <rPr>
        <sz val="10"/>
        <rFont val="Arial"/>
        <family val="2"/>
      </rPr>
      <t>S-CSCF</t>
    </r>
    <r>
      <rPr>
        <sz val="10"/>
        <rFont val="宋体"/>
        <family val="3"/>
        <charset val="134"/>
      </rPr>
      <t>）发送</t>
    </r>
    <r>
      <rPr>
        <sz val="10"/>
        <rFont val="Arial"/>
        <family val="2"/>
      </rPr>
      <t>BYE</t>
    </r>
    <r>
      <rPr>
        <sz val="10"/>
        <rFont val="宋体"/>
        <family val="3"/>
        <charset val="134"/>
      </rPr>
      <t>消息时结束统计，主叫侧被叫侧相同。</t>
    </r>
    <phoneticPr fontId="3" type="noConversion"/>
  </si>
  <si>
    <r>
      <t>AS</t>
    </r>
    <r>
      <rPr>
        <sz val="10"/>
        <rFont val="宋体"/>
        <family val="3"/>
        <charset val="134"/>
      </rPr>
      <t>发出应答的</t>
    </r>
    <r>
      <rPr>
        <sz val="10"/>
        <rFont val="Arial"/>
        <family val="2"/>
      </rPr>
      <t>200(</t>
    </r>
    <r>
      <rPr>
        <sz val="10"/>
        <rFont val="宋体"/>
        <family val="3"/>
        <charset val="134"/>
      </rPr>
      <t>初始</t>
    </r>
    <r>
      <rPr>
        <sz val="10"/>
        <rFont val="Arial"/>
        <family val="2"/>
      </rPr>
      <t>INVITE)</t>
    </r>
    <r>
      <rPr>
        <sz val="10"/>
        <rFont val="宋体"/>
        <family val="3"/>
        <charset val="134"/>
      </rPr>
      <t>消息时开始统计，向</t>
    </r>
    <r>
      <rPr>
        <sz val="10"/>
        <rFont val="Arial"/>
        <family val="2"/>
      </rPr>
      <t>IMS CORE</t>
    </r>
    <r>
      <rPr>
        <sz val="10"/>
        <rFont val="宋体"/>
        <family val="3"/>
        <charset val="134"/>
      </rPr>
      <t>（</t>
    </r>
    <r>
      <rPr>
        <sz val="10"/>
        <rFont val="Arial"/>
        <family val="2"/>
      </rPr>
      <t>S-CSCF</t>
    </r>
    <r>
      <rPr>
        <sz val="10"/>
        <rFont val="宋体"/>
        <family val="3"/>
        <charset val="134"/>
      </rPr>
      <t>）发送</t>
    </r>
    <r>
      <rPr>
        <sz val="10"/>
        <rFont val="Arial"/>
        <family val="2"/>
      </rPr>
      <t>BYE</t>
    </r>
    <r>
      <rPr>
        <sz val="10"/>
        <rFont val="宋体"/>
        <family val="3"/>
        <charset val="134"/>
      </rPr>
      <t>消息时结束统计，主叫侧被叫侧相同。</t>
    </r>
    <phoneticPr fontId="3" type="noConversion"/>
  </si>
  <si>
    <r>
      <t>被叫侧</t>
    </r>
    <r>
      <rPr>
        <sz val="10"/>
        <rFont val="Arial"/>
        <family val="2"/>
      </rPr>
      <t>AS</t>
    </r>
    <r>
      <rPr>
        <sz val="10"/>
        <rFont val="宋体"/>
        <family val="3"/>
        <charset val="134"/>
      </rPr>
      <t>收到所有</t>
    </r>
    <r>
      <rPr>
        <sz val="10"/>
        <rFont val="Arial"/>
        <family val="2"/>
      </rPr>
      <t>4xx/5xx/6xx</t>
    </r>
    <r>
      <rPr>
        <sz val="10"/>
        <rFont val="宋体"/>
        <family val="3"/>
        <charset val="134"/>
      </rPr>
      <t>消息的次数。</t>
    </r>
    <phoneticPr fontId="3" type="noConversion"/>
  </si>
  <si>
    <r>
      <t>被叫侧</t>
    </r>
    <r>
      <rPr>
        <sz val="10"/>
        <rFont val="Arial"/>
        <family val="2"/>
      </rPr>
      <t>AS</t>
    </r>
    <r>
      <rPr>
        <sz val="10"/>
        <rFont val="宋体"/>
        <family val="3"/>
        <charset val="134"/>
      </rPr>
      <t>收到</t>
    </r>
    <r>
      <rPr>
        <sz val="10"/>
        <rFont val="Arial"/>
        <family val="2"/>
      </rPr>
      <t>4xx/5xx/6xx</t>
    </r>
    <r>
      <rPr>
        <sz val="10"/>
        <rFont val="宋体"/>
        <family val="3"/>
        <charset val="134"/>
      </rPr>
      <t>消息。</t>
    </r>
    <phoneticPr fontId="3" type="noConversion"/>
  </si>
  <si>
    <r>
      <t>AS</t>
    </r>
    <r>
      <rPr>
        <sz val="10"/>
        <rFont val="宋体"/>
        <family val="3"/>
        <charset val="134"/>
      </rPr>
      <t>收到</t>
    </r>
    <r>
      <rPr>
        <sz val="10"/>
        <rFont val="Arial"/>
        <family val="2"/>
      </rPr>
      <t>IMS CORE</t>
    </r>
    <r>
      <rPr>
        <sz val="10"/>
        <rFont val="宋体"/>
        <family val="3"/>
        <charset val="134"/>
      </rPr>
      <t>发起的始发呼叫到被叫侧后，当收到被叫返回的</t>
    </r>
    <r>
      <rPr>
        <sz val="10"/>
        <rFont val="Arial"/>
        <family val="2"/>
      </rPr>
      <t>4xx/5xx/6xx</t>
    </r>
    <r>
      <rPr>
        <sz val="10"/>
        <rFont val="宋体"/>
        <family val="3"/>
        <charset val="134"/>
      </rPr>
      <t>消息时开始统计，主叫侧被叫侧相加。</t>
    </r>
    <phoneticPr fontId="3" type="noConversion"/>
  </si>
  <si>
    <r>
      <t>O</t>
    </r>
    <r>
      <rPr>
        <sz val="10"/>
        <rFont val="宋体"/>
        <family val="3"/>
        <charset val="134"/>
      </rPr>
      <t>侧</t>
    </r>
    <r>
      <rPr>
        <sz val="10"/>
        <rFont val="Arial"/>
        <family val="2"/>
      </rPr>
      <t>AS</t>
    </r>
    <r>
      <rPr>
        <sz val="10"/>
        <rFont val="宋体"/>
        <family val="3"/>
        <charset val="134"/>
      </rPr>
      <t>收到</t>
    </r>
    <r>
      <rPr>
        <sz val="10"/>
        <rFont val="Arial"/>
        <family val="2"/>
      </rPr>
      <t>200(</t>
    </r>
    <r>
      <rPr>
        <sz val="10"/>
        <rFont val="宋体"/>
        <family val="3"/>
        <charset val="134"/>
      </rPr>
      <t>初始</t>
    </r>
    <r>
      <rPr>
        <sz val="10"/>
        <rFont val="Arial"/>
        <family val="2"/>
      </rPr>
      <t>INVITE)</t>
    </r>
    <r>
      <rPr>
        <sz val="10"/>
        <rFont val="宋体"/>
        <family val="3"/>
        <charset val="134"/>
      </rPr>
      <t>消息后，检测到异常发出</t>
    </r>
    <r>
      <rPr>
        <sz val="10"/>
        <rFont val="Arial"/>
        <family val="2"/>
      </rPr>
      <t>Bye</t>
    </r>
    <r>
      <rPr>
        <sz val="10"/>
        <rFont val="宋体"/>
        <family val="3"/>
        <charset val="134"/>
      </rPr>
      <t>的次数</t>
    </r>
    <phoneticPr fontId="3" type="noConversion"/>
  </si>
  <si>
    <r>
      <t>AS主叫侧收到发送</t>
    </r>
    <r>
      <rPr>
        <sz val="10"/>
        <rFont val="Times New Roman"/>
        <family val="1"/>
      </rPr>
      <t>486</t>
    </r>
    <r>
      <rPr>
        <sz val="10"/>
        <rFont val="宋体"/>
        <family val="3"/>
        <charset val="134"/>
      </rPr>
      <t>的会话失败总次数。</t>
    </r>
  </si>
  <si>
    <r>
      <t>AS主叫侧收到发送</t>
    </r>
    <r>
      <rPr>
        <sz val="10"/>
        <rFont val="Times New Roman"/>
        <family val="1"/>
      </rPr>
      <t>603</t>
    </r>
    <r>
      <rPr>
        <sz val="10"/>
        <rFont val="宋体"/>
        <family val="3"/>
        <charset val="134"/>
      </rPr>
      <t>的会话失败总次数。</t>
    </r>
  </si>
  <si>
    <r>
      <t>AS主叫侧发送的会话失败码响应分原因次数，</t>
    </r>
    <r>
      <rPr>
        <sz val="10"/>
        <rFont val="Times New Roman"/>
        <family val="1"/>
      </rPr>
      <t>CAUSE</t>
    </r>
    <r>
      <rPr>
        <sz val="10"/>
        <rFont val="宋体"/>
        <family val="3"/>
        <charset val="134"/>
      </rPr>
      <t>取值参见</t>
    </r>
    <r>
      <rPr>
        <sz val="10"/>
        <rFont val="Times New Roman"/>
        <family val="1"/>
      </rPr>
      <t>RFC3261</t>
    </r>
    <r>
      <rPr>
        <sz val="10"/>
        <rFont val="宋体"/>
        <family val="3"/>
        <charset val="134"/>
      </rPr>
      <t>。</t>
    </r>
  </si>
  <si>
    <r>
      <t>AS被叫侧收到发送</t>
    </r>
    <r>
      <rPr>
        <sz val="10"/>
        <rFont val="Times New Roman"/>
        <family val="1"/>
      </rPr>
      <t>486</t>
    </r>
    <r>
      <rPr>
        <sz val="10"/>
        <rFont val="宋体"/>
        <family val="3"/>
        <charset val="134"/>
      </rPr>
      <t>的会话失败总次数。</t>
    </r>
  </si>
  <si>
    <r>
      <t>AS被叫侧收到发送</t>
    </r>
    <r>
      <rPr>
        <sz val="10"/>
        <rFont val="Times New Roman"/>
        <family val="1"/>
      </rPr>
      <t>603</t>
    </r>
    <r>
      <rPr>
        <sz val="10"/>
        <rFont val="宋体"/>
        <family val="3"/>
        <charset val="134"/>
      </rPr>
      <t>的会话失败总次数。</t>
    </r>
  </si>
  <si>
    <r>
      <t>AS被叫侧发送的会话失败总次数及各会话失败吗响应次数，</t>
    </r>
    <r>
      <rPr>
        <sz val="10"/>
        <rFont val="Times New Roman"/>
        <family val="1"/>
      </rPr>
      <t>CAUSE</t>
    </r>
    <r>
      <rPr>
        <sz val="10"/>
        <rFont val="宋体"/>
        <family val="3"/>
        <charset val="134"/>
      </rPr>
      <t>取值参见</t>
    </r>
    <r>
      <rPr>
        <sz val="10"/>
        <rFont val="Times New Roman"/>
        <family val="1"/>
      </rPr>
      <t>RFC3261</t>
    </r>
    <r>
      <rPr>
        <sz val="10"/>
        <rFont val="宋体"/>
        <family val="3"/>
        <charset val="134"/>
      </rPr>
      <t>。</t>
    </r>
  </si>
  <si>
    <r>
      <t>AS</t>
    </r>
    <r>
      <rPr>
        <sz val="10"/>
        <rFont val="宋体"/>
        <family val="3"/>
        <charset val="134"/>
      </rPr>
      <t>中的</t>
    </r>
    <r>
      <rPr>
        <sz val="10"/>
        <rFont val="Arial"/>
        <family val="2"/>
      </rPr>
      <t>IMS</t>
    </r>
    <r>
      <rPr>
        <sz val="10"/>
        <rFont val="宋体"/>
        <family val="3"/>
        <charset val="134"/>
      </rPr>
      <t>用户数</t>
    </r>
    <phoneticPr fontId="3" type="noConversion"/>
  </si>
  <si>
    <r>
      <t>AS中存储的</t>
    </r>
    <r>
      <rPr>
        <sz val="10"/>
        <rFont val="Arial"/>
        <family val="2"/>
      </rPr>
      <t>IMS Subscription</t>
    </r>
    <r>
      <rPr>
        <sz val="10"/>
        <rFont val="宋体"/>
        <family val="3"/>
        <charset val="134"/>
      </rPr>
      <t>数量。</t>
    </r>
    <phoneticPr fontId="3" type="noConversion"/>
  </si>
  <si>
    <r>
      <t>1</t>
    </r>
    <r>
      <rPr>
        <sz val="10"/>
        <rFont val="宋体"/>
        <family val="3"/>
        <charset val="134"/>
      </rPr>
      <t>天</t>
    </r>
    <phoneticPr fontId="3" type="noConversion"/>
  </si>
  <si>
    <r>
      <t>Anchor AS</t>
    </r>
    <r>
      <rPr>
        <sz val="10"/>
        <rFont val="宋体"/>
        <family val="3"/>
        <charset val="134"/>
      </rPr>
      <t>业务统计测量</t>
    </r>
    <phoneticPr fontId="3" type="noConversion"/>
  </si>
  <si>
    <t>重要度</t>
    <phoneticPr fontId="3" type="noConversion"/>
  </si>
  <si>
    <t>单位</t>
    <phoneticPr fontId="3" type="noConversion"/>
  </si>
  <si>
    <t>采集方式</t>
    <phoneticPr fontId="3" type="noConversion"/>
  </si>
  <si>
    <t>备注</t>
    <phoneticPr fontId="3" type="noConversion"/>
  </si>
  <si>
    <t>TASHC01</t>
    <phoneticPr fontId="3" type="noConversion"/>
  </si>
  <si>
    <t>A</t>
    <phoneticPr fontId="3" type="noConversion"/>
  </si>
  <si>
    <t>事务请求次数</t>
    <phoneticPr fontId="3" type="noConversion"/>
  </si>
  <si>
    <t>TCAP.TranReq</t>
    <phoneticPr fontId="3" type="noConversion"/>
  </si>
  <si>
    <t>SCF收到TC_BEGIN</t>
    <phoneticPr fontId="3" type="noConversion"/>
  </si>
  <si>
    <t>CC</t>
    <phoneticPr fontId="3" type="noConversion"/>
  </si>
  <si>
    <t>加载智能业务时适用</t>
    <phoneticPr fontId="3" type="noConversion"/>
  </si>
  <si>
    <t>B</t>
    <phoneticPr fontId="3" type="noConversion"/>
  </si>
  <si>
    <t>事务响应次数</t>
    <phoneticPr fontId="3" type="noConversion"/>
  </si>
  <si>
    <t>TCAP.TranResp</t>
    <phoneticPr fontId="3" type="noConversion"/>
  </si>
  <si>
    <t>为SCF在一个性能数据采集周期内对接收到的TC_BEGIN返回响应消息TC_CONTINUE（第一个TC_CONTINUE）的次数</t>
    <phoneticPr fontId="3" type="noConversion"/>
  </si>
  <si>
    <t>SCF发送TC_CONTINUE（第一个TC_CONTINUE）</t>
    <phoneticPr fontId="3" type="noConversion"/>
  </si>
  <si>
    <t>个</t>
    <phoneticPr fontId="3" type="noConversion"/>
  </si>
  <si>
    <t>SCF收到的IDP（DP12）的消息数,(Terminiating_Attempting_Authorised)</t>
    <phoneticPr fontId="14" type="noConversion"/>
  </si>
  <si>
    <t>SCF收到IDP（DP12）消息数</t>
    <phoneticPr fontId="3" type="noConversion"/>
  </si>
  <si>
    <t>锚定用户开户数</t>
    <phoneticPr fontId="3" type="noConversion"/>
  </si>
  <si>
    <t>Anchor.Mt.SubsNum</t>
    <phoneticPr fontId="3" type="noConversion"/>
  </si>
  <si>
    <t>该移动网中开通被叫锚定用户数。</t>
    <phoneticPr fontId="3" type="noConversion"/>
  </si>
  <si>
    <t>无</t>
    <phoneticPr fontId="14" type="noConversion"/>
  </si>
  <si>
    <t>24小时</t>
    <phoneticPr fontId="3" type="noConversion"/>
  </si>
  <si>
    <t>A</t>
    <phoneticPr fontId="3" type="noConversion"/>
  </si>
  <si>
    <t>锚定查询返回次数</t>
    <phoneticPr fontId="3" type="noConversion"/>
  </si>
  <si>
    <t>Anchor.Resp</t>
    <phoneticPr fontId="3" type="noConversion"/>
  </si>
  <si>
    <t>为SCF在一个性能数据采集周期内对接收到的IDP返回需要锚定的响应消息即返回携带路由码的CONNECT消息的次数</t>
    <phoneticPr fontId="3" type="noConversion"/>
  </si>
  <si>
    <t>SCF发送TC_CONTINUE（第一个TC_CONTINUE）</t>
    <phoneticPr fontId="3" type="noConversion"/>
  </si>
  <si>
    <t>CC</t>
    <phoneticPr fontId="3" type="noConversion"/>
  </si>
  <si>
    <t>AS中开户的IMPU数量</t>
    <phoneticPr fontId="3" type="noConversion"/>
  </si>
  <si>
    <t>用户无权限无应答前转登记失败次数</t>
    <phoneticPr fontId="12" type="noConversion"/>
  </si>
  <si>
    <t>数据类型</t>
    <phoneticPr fontId="9" type="noConversion"/>
  </si>
  <si>
    <t>数据类型</t>
    <phoneticPr fontId="3" type="noConversion"/>
  </si>
  <si>
    <t>实数</t>
    <phoneticPr fontId="3" type="noConversion"/>
  </si>
  <si>
    <t>整数</t>
    <phoneticPr fontId="3" type="noConversion"/>
  </si>
  <si>
    <t>数据类型</t>
    <phoneticPr fontId="3" type="noConversion"/>
  </si>
  <si>
    <t>SccAsFunction</t>
  </si>
  <si>
    <t>EpRpDynUtAs</t>
  </si>
  <si>
    <t>ImScfFunction</t>
  </si>
  <si>
    <t>AnchorASFunction</t>
  </si>
  <si>
    <t>MmtelAsFunction</t>
  </si>
  <si>
    <t>整数</t>
    <phoneticPr fontId="3" type="noConversion"/>
  </si>
  <si>
    <t>MmtelAsFunction</t>
    <phoneticPr fontId="3" type="noConversion"/>
  </si>
  <si>
    <t>MtpLinkSetTp</t>
  </si>
  <si>
    <t>MtpLinkTp</t>
  </si>
  <si>
    <t>整数</t>
    <phoneticPr fontId="3" type="noConversion"/>
  </si>
  <si>
    <t>M3uaLinkSetTp</t>
    <phoneticPr fontId="3" type="noConversion"/>
  </si>
  <si>
    <t>A类测量数</t>
    <phoneticPr fontId="3" type="noConversion"/>
  </si>
  <si>
    <t>B类测量数</t>
    <phoneticPr fontId="3" type="noConversion"/>
  </si>
  <si>
    <t>C类测量数</t>
    <phoneticPr fontId="3" type="noConversion"/>
  </si>
  <si>
    <t>CA类测量数</t>
    <phoneticPr fontId="3" type="noConversion"/>
  </si>
  <si>
    <t>CB类测量数</t>
    <phoneticPr fontId="3" type="noConversion"/>
  </si>
  <si>
    <t>CC类测量数</t>
  </si>
  <si>
    <t>小计</t>
    <phoneticPr fontId="3" type="noConversion"/>
  </si>
  <si>
    <t>修改摘要</t>
    <phoneticPr fontId="3" type="noConversion"/>
  </si>
  <si>
    <t>修订记录</t>
    <phoneticPr fontId="3" type="noConversion"/>
  </si>
  <si>
    <t>统计编码</t>
    <phoneticPr fontId="3" type="noConversion"/>
  </si>
  <si>
    <t>中文名称</t>
    <phoneticPr fontId="3" type="noConversion"/>
  </si>
  <si>
    <t>英文名称</t>
    <phoneticPr fontId="3" type="noConversion"/>
  </si>
  <si>
    <t>定义</t>
    <phoneticPr fontId="3" type="noConversion"/>
  </si>
  <si>
    <t>触发点</t>
    <phoneticPr fontId="3" type="noConversion"/>
  </si>
  <si>
    <t>空间粒度</t>
    <phoneticPr fontId="3" type="noConversion"/>
  </si>
  <si>
    <t>空间粒度</t>
    <phoneticPr fontId="3" type="noConversion"/>
  </si>
  <si>
    <t>时间粒度</t>
    <phoneticPr fontId="3" type="noConversion"/>
  </si>
  <si>
    <t>上报周期</t>
    <phoneticPr fontId="3" type="noConversion"/>
  </si>
  <si>
    <t>V1.0.0</t>
    <phoneticPr fontId="3" type="noConversion"/>
  </si>
  <si>
    <t>V1.0.1</t>
  </si>
  <si>
    <t>CB</t>
    <phoneticPr fontId="12" type="noConversion"/>
  </si>
  <si>
    <t>CA</t>
    <phoneticPr fontId="12" type="noConversion"/>
  </si>
  <si>
    <t>修改CB-CE为条件可选；修改HL、HM为条件可选。</t>
    <phoneticPr fontId="3" type="noConversion"/>
  </si>
  <si>
    <t>(中国移动CM-IMS CSCF/BGCF设备规范)</t>
    <phoneticPr fontId="3" type="noConversion"/>
  </si>
  <si>
    <t>CPU占用率超过阀值。（中国移动CM-IMS CSCF/BGCF设备规范）</t>
    <phoneticPr fontId="3" type="noConversion"/>
  </si>
  <si>
    <t>单板内存。（中国移动CM-IMS CSCF/BGCF设备规范）</t>
    <phoneticPr fontId="3" type="noConversion"/>
  </si>
  <si>
    <t>网元磁盘。（中国移动CM-IMS CSCF/BGCF设备规范）</t>
    <phoneticPr fontId="3" type="noConversion"/>
  </si>
  <si>
    <t>网元数据库。（中国移动CM-IMS CSCF/BGCF设备规范）</t>
    <phoneticPr fontId="3" type="noConversion"/>
  </si>
  <si>
    <t>测试要求</t>
    <phoneticPr fontId="3" type="noConversion"/>
  </si>
  <si>
    <t>测试要求</t>
    <phoneticPr fontId="3" type="noConversion"/>
  </si>
  <si>
    <t>为适配测试工具进行的格式调整。</t>
    <phoneticPr fontId="3" type="noConversion"/>
  </si>
  <si>
    <t>V1.0.2</t>
  </si>
  <si>
    <t>测试要求</t>
    <phoneticPr fontId="9" type="noConversion"/>
  </si>
  <si>
    <t>V1.0.3</t>
  </si>
  <si>
    <t>SC.AnsSessionAsTermTraf</t>
    <phoneticPr fontId="12" type="noConversion"/>
  </si>
  <si>
    <t>SC.FailAsOrig._Cause</t>
    <phoneticPr fontId="12" type="noConversion"/>
  </si>
  <si>
    <t>SC.FailAsTerm._Cause</t>
    <phoneticPr fontId="12" type="noConversion"/>
  </si>
  <si>
    <t>DTR.FailUDA._Cause</t>
    <phoneticPr fontId="12" type="noConversion"/>
  </si>
  <si>
    <t>DTU.FailPUA._Cause</t>
    <phoneticPr fontId="12" type="noConversion"/>
  </si>
  <si>
    <t>SUB.FailSNA._Cause</t>
    <phoneticPr fontId="12" type="noConversion"/>
  </si>
  <si>
    <t>NOTIF.FailPNA._Cause</t>
    <phoneticPr fontId="12" type="noConversion"/>
  </si>
  <si>
    <t>TASHE28的英文名称SC.AnsSessionAsTerm.Traf，修改为SC.AnsSessionAsTermTraf;HE37/HE42/HH09/HH10/HH11/HH12英文名称修改为._CAUSE</t>
    <phoneticPr fontId="3" type="noConversion"/>
  </si>
  <si>
    <t>V1.0.4</t>
  </si>
  <si>
    <t>HG页重要度改为CB类。</t>
    <phoneticPr fontId="3" type="noConversion"/>
  </si>
  <si>
    <t>V1.0.6</t>
    <phoneticPr fontId="3" type="noConversion"/>
  </si>
  <si>
    <t>内容无变更，版本号与NRM保持一致。</t>
    <phoneticPr fontId="3" type="noConversion"/>
  </si>
  <si>
    <t>ERL</t>
    <phoneticPr fontId="3" type="noConversion"/>
  </si>
  <si>
    <t>SC.AttSessionAsOrig</t>
    <phoneticPr fontId="3" type="noConversion"/>
  </si>
  <si>
    <t>ManagedElement</t>
    <phoneticPr fontId="3" type="noConversion"/>
  </si>
  <si>
    <t>V1.0.7</t>
  </si>
  <si>
    <t>CB</t>
    <phoneticPr fontId="3" type="noConversion"/>
  </si>
  <si>
    <t>TASHA50</t>
    <phoneticPr fontId="3" type="noConversion"/>
  </si>
  <si>
    <t>SCC.SeizureTimeImsTerm</t>
    <phoneticPr fontId="3" type="noConversion"/>
  </si>
  <si>
    <t>域选到IMS呼叫占用时长</t>
    <phoneticPr fontId="3" type="noConversion"/>
  </si>
  <si>
    <t>统计域选或重选到IMS的呼叫，从试呼开始到呼叫释放（正常释放、异常释放）的时长。</t>
  </si>
  <si>
    <t>在域选或重选到IMS并发INVITE后，统计到呼叫释放的时长</t>
  </si>
  <si>
    <t>CC</t>
    <phoneticPr fontId="3" type="noConversion"/>
  </si>
  <si>
    <t>整数</t>
    <phoneticPr fontId="3" type="noConversion"/>
  </si>
  <si>
    <t>秒</t>
    <phoneticPr fontId="3" type="noConversion"/>
  </si>
  <si>
    <t>15min</t>
    <phoneticPr fontId="3" type="noConversion"/>
  </si>
  <si>
    <t>TASHA51</t>
  </si>
  <si>
    <t>SCC.ConnectTimeImsTerm</t>
    <phoneticPr fontId="3" type="noConversion"/>
  </si>
  <si>
    <t>域选到IMS呼叫接通时长</t>
  </si>
  <si>
    <t>统计域选或重选到IMS的呼叫，从振铃开始到呼叫释放（正常释放、异常释放）的时长。</t>
  </si>
  <si>
    <t>统计域选或重选到IMS的呼叫，在收到对局的180消息或200消息后，统计到呼叫释放的时长</t>
  </si>
  <si>
    <t>TASHA52</t>
  </si>
  <si>
    <t>SCC.AnswerTimeImsTerm</t>
    <phoneticPr fontId="3" type="noConversion"/>
  </si>
  <si>
    <t>域选到IMS呼叫应答时长</t>
  </si>
  <si>
    <t>统计域选或重选到IMS的呼叫，从应答开始到呼叫释放（正常释放、异常释放）的时长。</t>
  </si>
  <si>
    <t>统计域选或重选到IMS的呼叫，在收到对局的200消息后，统计到呼叫释放的时长</t>
  </si>
  <si>
    <t>TASHA53</t>
  </si>
  <si>
    <t>SCC.SeizureTrafImsTerm</t>
    <phoneticPr fontId="3" type="noConversion"/>
  </si>
  <si>
    <t>域选到IMS占用话务量</t>
  </si>
  <si>
    <t>统计域选或重选到IMS的呼叫，从试呼开始到呼叫释放（正常释放、异常释放）的话务量。</t>
  </si>
  <si>
    <t>在域选或重选到IMS并发INVITE后，统计到呼叫释放的话务量</t>
  </si>
  <si>
    <t>实数</t>
    <phoneticPr fontId="3" type="noConversion"/>
  </si>
  <si>
    <t>ERL</t>
    <phoneticPr fontId="3" type="noConversion"/>
  </si>
  <si>
    <t>TASHA54</t>
  </si>
  <si>
    <t>SCC.ConnectTrafImsTerm</t>
    <phoneticPr fontId="3" type="noConversion"/>
  </si>
  <si>
    <t>域选到IMS接通话务量</t>
  </si>
  <si>
    <t>统计域选或重选到IMS的呼叫，从振铃开始到呼叫释放（正常释放、异常释放）的话务量。</t>
  </si>
  <si>
    <t>统计域选或重选到IMS的呼叫，在收到对局的180消息或200消息后，统计到呼叫释放的话务量</t>
  </si>
  <si>
    <t>TASHA55</t>
  </si>
  <si>
    <t>SCC.AnswerTrafImsTerm</t>
    <phoneticPr fontId="3" type="noConversion"/>
  </si>
  <si>
    <t>域选到IMS应答话务量</t>
  </si>
  <si>
    <t>统计域选或重选到IMS的呼叫，从应答开始到呼叫释放（正常释放、异常释放）的话务量。</t>
  </si>
  <si>
    <t>统计域选或重选到IMS的呼叫，在收到对局的200消息后，统计到呼叫释放的话务量</t>
  </si>
  <si>
    <t>1、VoLTE AS设备规范中已删除IM-SSF功能，智能业务采用SCP AS方式，IM-SSF相关的HD页面“IMSSF业务统计测量”指标全删除；
2、TASHB04、TASHB06修改为条件可选，因为需要终端支持并携带eTag,If-None-Match, If-Match等参数，AS才有可能产生相应失败。现网终端不支持；
3、删除TASHB05。因为403一般表示鉴权失败，因为VoLTE AS并不做AP，不做鉴权，一般不产生403响应。
4、删除TASHB11、TASHB12，在Ut接口规范中，一般是先Get再Put，没有Delete操作。
5、删除TASHC03~09、TASHC011~15，锚定SCP没有这些DP点。
6、删除TASHF31~40，VoLTE没有未注册前转业务。
7、删除TASHG03、TASHG09、TASHG10，现网没有事件计费。
8、删除TASHJ33~36，VoLTE AS没有接收MESSAGE消息的场景。
9、HN、HO页面指标通过M3UA跨接CS域时适用，修改为条件可选。
10、增加域选到IMS的话务量指标，TASHA50~55。
11、TASHA28-HA33重要度由C修改为B。</t>
    <phoneticPr fontId="3" type="noConversion"/>
  </si>
  <si>
    <t>DNS.AandAAAAFailedResp</t>
    <phoneticPr fontId="12" type="noConversion"/>
  </si>
  <si>
    <t>DNS.SRVFailedResp</t>
    <phoneticPr fontId="12" type="noConversion"/>
  </si>
  <si>
    <r>
      <t>CHRCE02</t>
    </r>
    <r>
      <rPr>
        <sz val="12"/>
        <rFont val="宋体"/>
        <family val="3"/>
        <charset val="134"/>
      </rPr>
      <t/>
    </r>
    <phoneticPr fontId="3" type="noConversion"/>
  </si>
  <si>
    <t>V1.0.8</t>
  </si>
  <si>
    <t>更新指标编码</t>
    <phoneticPr fontId="3" type="noConversion"/>
  </si>
  <si>
    <t>TASHB05</t>
  </si>
  <si>
    <t>TASHC03</t>
  </si>
  <si>
    <t>TASHC04</t>
  </si>
  <si>
    <t>TASHC05</t>
  </si>
  <si>
    <t>TASHE19</t>
  </si>
  <si>
    <t>TASHE21</t>
  </si>
  <si>
    <t>TASHE28</t>
  </si>
  <si>
    <t>TASHF31</t>
  </si>
  <si>
    <t>TASHF32</t>
  </si>
  <si>
    <t>TASHF33</t>
  </si>
  <si>
    <t>TASHF34</t>
  </si>
  <si>
    <t>TASHF35</t>
  </si>
  <si>
    <t>TASHF36</t>
  </si>
  <si>
    <t>TASHF37</t>
  </si>
  <si>
    <t>TASHF38</t>
  </si>
  <si>
    <t>TASHF39</t>
  </si>
  <si>
    <t>TASHF40</t>
  </si>
  <si>
    <t>TASHG03</t>
  </si>
  <si>
    <t>TASHG09</t>
  </si>
  <si>
    <t>TASHJ33</t>
  </si>
  <si>
    <t>TASHJ34</t>
  </si>
  <si>
    <t>TASHJ35</t>
  </si>
  <si>
    <t>TASHJ36</t>
  </si>
  <si>
    <t>TASHK01</t>
    <phoneticPr fontId="12" type="noConversion"/>
  </si>
  <si>
    <t>TASHK02</t>
    <phoneticPr fontId="12" type="noConversion"/>
  </si>
  <si>
    <t>TASHK04</t>
  </si>
  <si>
    <t>V1.0.9</t>
  </si>
  <si>
    <t>HA08/HA09域选择到IMS次数和域选择到CS次数触发点描述修订</t>
    <phoneticPr fontId="3" type="noConversion"/>
  </si>
  <si>
    <t>SCC AS收到INVITE消息后，域选择到IMS域呼叫次数。</t>
    <phoneticPr fontId="3" type="noConversion"/>
  </si>
  <si>
    <t>SCC AS收到INVITE消息后，域选择到CS域呼叫次数。</t>
    <phoneticPr fontId="3" type="noConversion"/>
  </si>
  <si>
    <t>CA类
不适用数</t>
  </si>
  <si>
    <t>CB类
不适用数</t>
  </si>
  <si>
    <t>CC类
不适用数</t>
  </si>
  <si>
    <t>当前A类
支持数</t>
  </si>
  <si>
    <t>当前B类
支持数</t>
  </si>
  <si>
    <t>当前C类
支持数</t>
  </si>
  <si>
    <t>当前CA类
支持数</t>
  </si>
  <si>
    <t>当前CB类
支持数</t>
  </si>
  <si>
    <t>当前CC类
支持数</t>
  </si>
  <si>
    <t>(当前+1Q)
A类支持数</t>
  </si>
  <si>
    <t>(当前+1Q)
B类支持数</t>
  </si>
  <si>
    <t>(当前+1Q)
C类支持数</t>
  </si>
  <si>
    <t>(当前+1Q)
CA类支持数</t>
  </si>
  <si>
    <t>(当前+1Q)
CB类支持数</t>
  </si>
  <si>
    <t>(当前+1Q)
CC类支持数</t>
  </si>
  <si>
    <t>(当前+2Q)
A类支持数</t>
  </si>
  <si>
    <t>(当前+2Q)
B类支持数</t>
  </si>
  <si>
    <t>(当前+2Q)
C类支持数</t>
  </si>
  <si>
    <t>(当前+2Q)
CA类支持数</t>
  </si>
  <si>
    <t>(当前+2Q)
CB类支持数</t>
  </si>
  <si>
    <t>(当前+2Q)
CC类支持数</t>
  </si>
  <si>
    <t>(当前+3Q)
A类支持数</t>
  </si>
  <si>
    <t>(当前+3Q)
B类支持数</t>
  </si>
  <si>
    <t>(当前+3Q)
C类支持数</t>
  </si>
  <si>
    <t>(当前+3Q)
CA类支持数</t>
  </si>
  <si>
    <t>(当前+3Q)
CB类支持数</t>
  </si>
  <si>
    <t>(当前+3Q)
CC类支持数</t>
  </si>
  <si>
    <t>(当前+4Q)
A类支持数</t>
  </si>
  <si>
    <t>(当前+4Q)
B类支持数</t>
  </si>
  <si>
    <t>(当前+4Q)
C类支持数</t>
  </si>
  <si>
    <t>(当前+4Q)
CA类支持数</t>
  </si>
  <si>
    <t>(当前+4Q)
CB类支持数</t>
  </si>
  <si>
    <t>(当前+4Q)
CC类支持数</t>
  </si>
  <si>
    <t>设备厂家名称</t>
  </si>
  <si>
    <t>应答日期(T)</t>
  </si>
  <si>
    <t>本应答文档适用的设备版本（及补丁）</t>
  </si>
  <si>
    <t>对OMC的版本（及补丁）要求</t>
  </si>
  <si>
    <t>内容</t>
  </si>
  <si>
    <t>规范定义数量</t>
  </si>
  <si>
    <t>不适用数量</t>
  </si>
  <si>
    <t>当前支持数量</t>
  </si>
  <si>
    <t>当前+1Q支持数量</t>
  </si>
  <si>
    <t>当前+2Q支持数量</t>
  </si>
  <si>
    <t>当前+3Q支持数量</t>
  </si>
  <si>
    <t>当前+4Q支持数量</t>
  </si>
  <si>
    <t>当前支持率</t>
  </si>
  <si>
    <t>综合支持率</t>
  </si>
  <si>
    <t>最终支持率</t>
  </si>
  <si>
    <t>性能测量数据</t>
  </si>
  <si>
    <t>A类</t>
  </si>
  <si>
    <t>NA</t>
  </si>
  <si>
    <t/>
  </si>
  <si>
    <t>B类</t>
  </si>
  <si>
    <t>C类</t>
  </si>
  <si>
    <t>CA类</t>
  </si>
  <si>
    <t>CB类</t>
  </si>
  <si>
    <t>CC类</t>
  </si>
  <si>
    <t>应答说明：</t>
  </si>
  <si>
    <t>一、本页须填写蓝色字体部分，即公司名、应答日期、本应答适用的版本（及补丁）名、对OMC的版本（及补丁）要求。HA开始的各页仅须应答“支持时间”一列。其中，
  “T”：指当前(T)已经支持，所谓当前即应答日期。
  “T+1Q”：指当前(T)不支持，但（当前时间+91天）之前可以支持； 
  “T+2Q”：指当前(T)不支持，但（当前时间+182天）之前可以支持；
  “T+3Q”：指当前(T)不支持，但（当前时间+273天）之前可以支持；
  “T+4Q”：指当前(T)不支持，但（当前时间+364天）之前可以支持；
  “NS”: 若计划支持时间晚于T+4Q，或没有支持计划，必须应答“NS”；
  “NA”：对应于CA、CB、CC类条件属性,条件成立时答上述支持时间，条件不成立时答“NA”，指示不适用。</t>
  </si>
  <si>
    <t>二、“Index”页以及“应答统计”页的统计结果均为公式自动生成，请勿直接改动。</t>
  </si>
  <si>
    <t>三、PM中的性能测量数据是否支持的应答，以北向接口的PM文件为准。当且仅当同时满足以下3项要求时才可以应答为具体的支持时间(T/T+xQ)：
  1、PM文件遵循《移动通信网网络管理技术规范 OMC北向接口 统一性能测量数据文件格式》的要求；
  2、性能测量数据名称、数据类型与相应网元的北向接口信息模型规范的约定完全一致；
  3、可以从PM文件中取到测量值。</t>
  </si>
  <si>
    <t>四、注意将文件名中的“Company”、“Version”改为你公司名称以及应答适用的网元版本。</t>
  </si>
  <si>
    <t>五、若应答文档需要打印，除规范正文外请打印“Index”和“应答统计”页，请勿打印“修订历史”和“附录”页。</t>
  </si>
  <si>
    <t>TAS-PM(V1.0.9)应答情况汇总表</t>
    <phoneticPr fontId="3" type="noConversion"/>
  </si>
  <si>
    <t>本应答模板的更新日期：2018-03-02</t>
    <phoneticPr fontId="3" type="noConversion"/>
  </si>
  <si>
    <t>支持时间</t>
    <phoneticPr fontId="3" type="noConversion"/>
  </si>
  <si>
    <t>T</t>
  </si>
  <si>
    <t>支持时间</t>
    <phoneticPr fontId="3" type="noConversion"/>
  </si>
  <si>
    <t>支持时间</t>
    <phoneticPr fontId="3" type="noConversion"/>
  </si>
  <si>
    <t>支持时间</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</si>
</sst>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2"/>
      <name val="宋体"/>
      <charset val="134"/>
    </font>
    <font>
      <b/>
      <sz val="10"/>
      <name val="宋体"/>
      <family val="3"/>
      <charset val="134"/>
    </font>
    <font>
      <sz val="12"/>
      <name val="Times New Roman"/>
      <family val="1"/>
    </font>
    <font>
      <sz val="9"/>
      <name val="宋体"/>
      <family val="3"/>
      <charset val="134"/>
    </font>
    <font>
      <sz val="10"/>
      <name val="宋体"/>
      <family val="3"/>
      <charset val="134"/>
    </font>
    <font>
      <sz val="10"/>
      <name val="Arial"/>
      <family val="2"/>
    </font>
    <font>
      <b/>
      <sz val="10"/>
      <name val="Arial"/>
      <family val="2"/>
    </font>
    <font>
      <sz val="10"/>
      <color indexed="10"/>
      <name val="宋体"/>
      <family val="3"/>
      <charset val="134"/>
    </font>
    <font>
      <sz val="10"/>
      <name val="宋体"/>
      <family val="3"/>
      <charset val="134"/>
    </font>
    <font>
      <sz val="9"/>
      <name val="宋体"/>
      <family val="3"/>
      <charset val="134"/>
    </font>
    <font>
      <sz val="10"/>
      <color theme="1"/>
      <name val="宋体"/>
      <family val="3"/>
      <charset val="134"/>
    </font>
    <font>
      <sz val="12"/>
      <name val="宋体"/>
      <family val="3"/>
      <charset val="134"/>
    </font>
    <font>
      <sz val="9"/>
      <name val="宋体"/>
      <family val="3"/>
      <charset val="134"/>
    </font>
    <font>
      <sz val="10"/>
      <name val="宋体"/>
      <family val="3"/>
      <charset val="134"/>
      <scheme val="minor"/>
    </font>
    <font>
      <sz val="9"/>
      <name val="宋体"/>
      <family val="3"/>
      <charset val="134"/>
      <scheme val="minor"/>
    </font>
    <font>
      <sz val="10"/>
      <name val="Times New Roman"/>
      <family val="1"/>
    </font>
    <font>
      <sz val="12"/>
      <name val="Arial"/>
      <family val="2"/>
    </font>
    <font>
      <sz val="12"/>
      <name val="宋体"/>
      <family val="3"/>
      <charset val="134"/>
    </font>
    <font>
      <u/>
      <sz val="12"/>
      <color indexed="12"/>
      <name val="宋体"/>
      <family val="3"/>
      <charset val="134"/>
    </font>
    <font>
      <u/>
      <sz val="10"/>
      <color indexed="12"/>
      <name val="Arial"/>
      <family val="2"/>
    </font>
    <font>
      <sz val="10"/>
      <color indexed="9"/>
      <name val="宋体"/>
      <family val="3"/>
      <charset val="134"/>
    </font>
    <font>
      <b/>
      <sz val="10"/>
      <name val="宋体"/>
      <family val="3"/>
      <charset val="134"/>
      <scheme val="minor"/>
    </font>
    <font>
      <sz val="10.5"/>
      <name val="宋体"/>
      <family val="3"/>
      <charset val="134"/>
    </font>
    <font>
      <b/>
      <sz val="14"/>
      <name val="黑体"/>
      <family val="3"/>
      <charset val="134"/>
    </font>
    <font>
      <b/>
      <sz val="10"/>
      <name val="黑体"/>
      <family val="3"/>
      <charset val="134"/>
    </font>
    <font>
      <sz val="10"/>
      <color indexed="12"/>
      <name val="宋体"/>
      <family val="3"/>
      <charset val="134"/>
    </font>
    <font>
      <sz val="10"/>
      <color rgb="FFFF0000"/>
      <name val="宋体"/>
      <family val="3"/>
      <charset val="134"/>
    </font>
  </fonts>
  <fills count="12">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rgb="FFFFFF00"/>
        <bgColor indexed="64"/>
      </patternFill>
    </fill>
    <fill>
      <patternFill patternType="solid">
        <fgColor indexed="43"/>
        <bgColor indexed="64"/>
      </patternFill>
    </fill>
    <fill>
      <patternFill patternType="solid">
        <fgColor rgb="FF0070C0"/>
        <bgColor indexed="64"/>
      </patternFill>
    </fill>
    <fill>
      <patternFill patternType="solid">
        <fgColor theme="0"/>
        <bgColor indexed="64"/>
      </patternFill>
    </fill>
    <fill>
      <patternFill patternType="solid">
        <fgColor rgb="FFFFE384"/>
      </patternFill>
    </fill>
    <fill>
      <patternFill patternType="solid">
        <fgColor rgb="FFB0E0E6"/>
      </patternFill>
    </fill>
    <fill>
      <patternFill patternType="solid">
        <fgColor indexed="9"/>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ck">
        <color indexed="8"/>
      </left>
      <right style="thin">
        <color indexed="8"/>
      </right>
      <top style="dotted">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5">
    <xf numFmtId="0" fontId="0" fillId="0" borderId="0"/>
    <xf numFmtId="0" fontId="2" fillId="0" borderId="0"/>
    <xf numFmtId="0" fontId="2" fillId="0" borderId="0"/>
    <xf numFmtId="0" fontId="11" fillId="0" borderId="0">
      <alignment vertical="center"/>
    </xf>
    <xf numFmtId="0" fontId="11" fillId="0" borderId="0">
      <alignment vertical="center"/>
    </xf>
    <xf numFmtId="0" fontId="11" fillId="0" borderId="0"/>
    <xf numFmtId="0" fontId="11" fillId="0" borderId="0">
      <alignment vertical="center"/>
    </xf>
    <xf numFmtId="0" fontId="17" fillId="0" borderId="0">
      <alignment vertical="center"/>
    </xf>
    <xf numFmtId="0" fontId="17" fillId="0" borderId="0">
      <alignment vertical="center"/>
    </xf>
    <xf numFmtId="0" fontId="2" fillId="0" borderId="0"/>
    <xf numFmtId="0" fontId="18" fillId="0" borderId="0" applyNumberFormat="0" applyFill="0" applyBorder="0" applyAlignment="0" applyProtection="0">
      <alignment vertical="top"/>
      <protection locked="0"/>
    </xf>
    <xf numFmtId="0" fontId="11" fillId="0" borderId="0"/>
    <xf numFmtId="0" fontId="11" fillId="0" borderId="0"/>
    <xf numFmtId="0" fontId="2" fillId="0" borderId="0"/>
    <xf numFmtId="0" fontId="4" fillId="0" borderId="0"/>
  </cellStyleXfs>
  <cellXfs count="166">
    <xf numFmtId="0" fontId="0" fillId="0" borderId="0" xfId="0" applyAlignment="1">
      <alignment vertical="center"/>
    </xf>
    <xf numFmtId="0" fontId="1" fillId="2" borderId="1" xfId="0" applyFont="1" applyFill="1" applyBorder="1" applyAlignment="1">
      <alignment horizontal="center" vertical="center" wrapText="1" shrinkToFit="1"/>
    </xf>
    <xf numFmtId="0" fontId="1" fillId="3" borderId="1" xfId="0" applyFont="1" applyFill="1" applyBorder="1" applyAlignment="1">
      <alignment horizontal="center" vertical="center" wrapText="1"/>
    </xf>
    <xf numFmtId="0" fontId="1" fillId="0" borderId="0" xfId="0" applyFont="1" applyAlignment="1">
      <alignment vertical="center"/>
    </xf>
    <xf numFmtId="0" fontId="4" fillId="0" borderId="0" xfId="0" applyFont="1" applyAlignment="1">
      <alignment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5" fillId="0" borderId="0" xfId="0" applyFont="1" applyAlignment="1">
      <alignment vertical="center"/>
    </xf>
    <xf numFmtId="0" fontId="5" fillId="0" borderId="0" xfId="2" applyFont="1" applyAlignment="1">
      <alignment horizontal="left"/>
    </xf>
    <xf numFmtId="0" fontId="5" fillId="0" borderId="1" xfId="2" applyFont="1" applyBorder="1" applyAlignment="1">
      <alignment horizontal="center" vertical="center" wrapText="1"/>
    </xf>
    <xf numFmtId="14" fontId="5" fillId="0" borderId="1" xfId="2" applyNumberFormat="1" applyFont="1" applyBorder="1" applyAlignment="1">
      <alignment horizontal="center" vertical="center" wrapText="1"/>
    </xf>
    <xf numFmtId="0" fontId="5" fillId="0" borderId="0" xfId="2" applyFont="1" applyAlignment="1">
      <alignment horizontal="center" vertical="center"/>
    </xf>
    <xf numFmtId="0" fontId="5" fillId="0" borderId="0" xfId="0" applyFont="1" applyAlignment="1">
      <alignment horizontal="left" vertical="center"/>
    </xf>
    <xf numFmtId="0" fontId="5" fillId="0" borderId="1" xfId="0" applyFont="1" applyBorder="1" applyAlignment="1">
      <alignment horizontal="center" vertical="top" wrapText="1"/>
    </xf>
    <xf numFmtId="0" fontId="5" fillId="0" borderId="0" xfId="0" applyFont="1" applyAlignment="1">
      <alignment vertical="center" wrapText="1"/>
    </xf>
    <xf numFmtId="14" fontId="4" fillId="0" borderId="1" xfId="2" applyNumberFormat="1" applyFont="1" applyBorder="1" applyAlignment="1">
      <alignment horizontal="center" vertical="center" wrapText="1"/>
    </xf>
    <xf numFmtId="0" fontId="7" fillId="0" borderId="1" xfId="0" applyFont="1" applyFill="1" applyBorder="1" applyAlignment="1">
      <alignment horizontal="center" vertical="center" wrapText="1"/>
    </xf>
    <xf numFmtId="0" fontId="8" fillId="0" borderId="0" xfId="0" applyFont="1" applyBorder="1" applyAlignment="1">
      <alignment vertical="top"/>
    </xf>
    <xf numFmtId="0" fontId="8" fillId="0" borderId="0" xfId="0" applyFont="1" applyBorder="1" applyAlignment="1">
      <alignment horizontal="justify" vertical="center"/>
    </xf>
    <xf numFmtId="0" fontId="10" fillId="0" borderId="0" xfId="0" applyFont="1" applyFill="1" applyBorder="1" applyAlignment="1">
      <alignment horizontal="left" vertical="center"/>
    </xf>
    <xf numFmtId="0" fontId="4" fillId="0" borderId="0" xfId="0" applyFont="1" applyBorder="1" applyAlignment="1">
      <alignment horizontal="center" vertical="center"/>
    </xf>
    <xf numFmtId="0" fontId="7" fillId="0" borderId="0" xfId="0" applyFont="1" applyFill="1" applyBorder="1" applyAlignment="1">
      <alignment horizontal="center" vertical="center" wrapText="1"/>
    </xf>
    <xf numFmtId="0" fontId="4" fillId="0" borderId="1" xfId="0" applyFont="1" applyBorder="1" applyAlignment="1">
      <alignment horizontal="justify" vertical="center"/>
    </xf>
    <xf numFmtId="0" fontId="4" fillId="0" borderId="1" xfId="0" applyFont="1" applyBorder="1" applyAlignment="1">
      <alignment horizontal="justify" vertical="center" wrapText="1"/>
    </xf>
    <xf numFmtId="0" fontId="4" fillId="0" borderId="1" xfId="0" applyFont="1" applyFill="1" applyBorder="1" applyAlignment="1">
      <alignment vertical="center"/>
    </xf>
    <xf numFmtId="0" fontId="4" fillId="0" borderId="1" xfId="0" applyFont="1" applyFill="1" applyBorder="1" applyAlignment="1">
      <alignment horizontal="justify" vertical="center" wrapText="1"/>
    </xf>
    <xf numFmtId="0" fontId="4" fillId="0" borderId="1" xfId="0" applyFont="1" applyFill="1" applyBorder="1" applyAlignment="1">
      <alignment horizontal="justify" vertical="center"/>
    </xf>
    <xf numFmtId="0" fontId="4" fillId="0" borderId="1" xfId="0" applyFont="1" applyFill="1" applyBorder="1" applyAlignment="1">
      <alignment horizontal="center" vertical="center"/>
    </xf>
    <xf numFmtId="0" fontId="4" fillId="0" borderId="0" xfId="0" applyFont="1" applyFill="1" applyAlignment="1">
      <alignment vertical="center"/>
    </xf>
    <xf numFmtId="0" fontId="11" fillId="0" borderId="0" xfId="0" applyFont="1" applyAlignment="1">
      <alignment vertical="center"/>
    </xf>
    <xf numFmtId="0" fontId="4" fillId="0" borderId="1" xfId="4" applyFont="1" applyFill="1" applyBorder="1" applyAlignment="1">
      <alignment horizontal="center" vertical="center" wrapText="1"/>
    </xf>
    <xf numFmtId="0" fontId="4" fillId="0" borderId="1" xfId="4" applyFont="1" applyFill="1" applyBorder="1" applyAlignment="1">
      <alignment horizontal="center" vertical="center"/>
    </xf>
    <xf numFmtId="0" fontId="4" fillId="0" borderId="1" xfId="4" applyFont="1" applyFill="1" applyBorder="1" applyAlignment="1">
      <alignment horizontal="left" vertical="center" wrapText="1"/>
    </xf>
    <xf numFmtId="0" fontId="0" fillId="0" borderId="0" xfId="0" applyFont="1" applyAlignment="1">
      <alignment vertical="center"/>
    </xf>
    <xf numFmtId="0" fontId="4" fillId="0" borderId="1" xfId="0" applyFont="1" applyFill="1" applyBorder="1" applyAlignment="1">
      <alignment horizontal="center" vertical="center" wrapText="1"/>
    </xf>
    <xf numFmtId="0" fontId="5" fillId="0" borderId="0" xfId="0" applyFont="1" applyFill="1" applyAlignment="1">
      <alignment horizontal="center" vertical="center" wrapText="1" shrinkToFit="1"/>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4" fillId="0" borderId="1" xfId="0" applyFont="1" applyFill="1" applyBorder="1" applyAlignment="1">
      <alignment vertical="center" wrapText="1"/>
    </xf>
    <xf numFmtId="0" fontId="5" fillId="0" borderId="1" xfId="0" applyFont="1" applyFill="1" applyBorder="1" applyAlignment="1">
      <alignment vertical="center"/>
    </xf>
    <xf numFmtId="0" fontId="5" fillId="0" borderId="1" xfId="0" applyFont="1" applyBorder="1" applyAlignment="1">
      <alignment vertical="center"/>
    </xf>
    <xf numFmtId="0" fontId="5" fillId="0" borderId="1" xfId="0" applyFont="1" applyBorder="1" applyAlignment="1">
      <alignment horizontal="center" vertical="center"/>
    </xf>
    <xf numFmtId="0" fontId="16" fillId="0" borderId="0" xfId="0" applyFont="1" applyFill="1" applyAlignment="1">
      <alignment vertical="center"/>
    </xf>
    <xf numFmtId="0" fontId="5" fillId="0" borderId="1" xfId="0" applyFont="1" applyFill="1" applyBorder="1" applyAlignment="1">
      <alignment horizontal="left" vertical="center" wrapText="1"/>
    </xf>
    <xf numFmtId="0" fontId="15"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1" fillId="0" borderId="0" xfId="0" applyFont="1" applyFill="1" applyAlignment="1">
      <alignment horizontal="left" vertical="center"/>
    </xf>
    <xf numFmtId="0" fontId="16" fillId="0" borderId="0" xfId="6" applyFont="1" applyFill="1">
      <alignment vertical="center"/>
    </xf>
    <xf numFmtId="0" fontId="16" fillId="0" borderId="0" xfId="6" applyFont="1">
      <alignment vertical="center"/>
    </xf>
    <xf numFmtId="0" fontId="16" fillId="0" borderId="0" xfId="6" applyFont="1" applyAlignment="1">
      <alignment vertical="center" wrapText="1"/>
    </xf>
    <xf numFmtId="0" fontId="4" fillId="0" borderId="1" xfId="0" applyFont="1" applyBorder="1" applyAlignment="1">
      <alignment vertical="center" wrapText="1"/>
    </xf>
    <xf numFmtId="0" fontId="16" fillId="0" borderId="0" xfId="0" applyFont="1" applyAlignment="1">
      <alignment vertical="center"/>
    </xf>
    <xf numFmtId="0" fontId="4" fillId="0" borderId="0" xfId="0" applyFont="1" applyFill="1" applyAlignment="1">
      <alignment horizontal="center" vertical="center" wrapText="1" shrinkToFit="1"/>
    </xf>
    <xf numFmtId="0" fontId="4" fillId="0" borderId="0" xfId="6" applyFont="1">
      <alignment vertical="center"/>
    </xf>
    <xf numFmtId="0" fontId="4" fillId="0" borderId="0" xfId="6" applyFont="1" applyAlignment="1">
      <alignment vertical="center" wrapText="1"/>
    </xf>
    <xf numFmtId="0" fontId="4" fillId="0" borderId="1" xfId="0" applyFont="1" applyBorder="1" applyAlignment="1">
      <alignment horizontal="left"/>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center" wrapText="1"/>
    </xf>
    <xf numFmtId="0" fontId="4" fillId="0" borderId="1" xfId="6" applyFont="1" applyBorder="1">
      <alignment vertical="center"/>
    </xf>
    <xf numFmtId="0" fontId="4" fillId="0" borderId="1" xfId="6" applyFont="1" applyBorder="1" applyAlignment="1">
      <alignment vertical="center" wrapText="1"/>
    </xf>
    <xf numFmtId="0" fontId="4" fillId="0" borderId="0" xfId="6" applyFont="1" applyFill="1">
      <alignment vertical="center"/>
    </xf>
    <xf numFmtId="0" fontId="4" fillId="0" borderId="1" xfId="8" applyFont="1" applyFill="1" applyBorder="1" applyAlignment="1">
      <alignment horizontal="center" vertical="center" wrapText="1"/>
    </xf>
    <xf numFmtId="0" fontId="4" fillId="0" borderId="0" xfId="7" applyFont="1">
      <alignment vertical="center"/>
    </xf>
    <xf numFmtId="0" fontId="4" fillId="0" borderId="0" xfId="7" applyFont="1" applyAlignment="1">
      <alignment vertical="center" wrapText="1"/>
    </xf>
    <xf numFmtId="0" fontId="5" fillId="0" borderId="1" xfId="9" applyFont="1" applyFill="1" applyBorder="1" applyAlignment="1">
      <alignment horizontal="left" vertical="center" wrapText="1"/>
    </xf>
    <xf numFmtId="0" fontId="4" fillId="0" borderId="1" xfId="9" applyFont="1" applyFill="1" applyBorder="1" applyAlignment="1">
      <alignment horizontal="left" vertical="center" wrapText="1"/>
    </xf>
    <xf numFmtId="0" fontId="4" fillId="0" borderId="1" xfId="9" applyFont="1" applyFill="1" applyBorder="1" applyAlignment="1">
      <alignment vertical="center" wrapText="1"/>
    </xf>
    <xf numFmtId="0" fontId="4" fillId="0" borderId="1" xfId="9" applyFont="1" applyBorder="1" applyAlignment="1">
      <alignment vertical="center" wrapText="1"/>
    </xf>
    <xf numFmtId="0" fontId="11" fillId="0" borderId="0" xfId="6">
      <alignment vertical="center"/>
    </xf>
    <xf numFmtId="0" fontId="15" fillId="0" borderId="1" xfId="0" applyFont="1" applyFill="1" applyBorder="1" applyAlignment="1">
      <alignment wrapText="1"/>
    </xf>
    <xf numFmtId="0" fontId="4" fillId="0" borderId="1" xfId="0" applyFont="1" applyBorder="1"/>
    <xf numFmtId="0" fontId="11" fillId="0" borderId="0" xfId="6" applyFont="1">
      <alignment vertical="center"/>
    </xf>
    <xf numFmtId="0" fontId="5" fillId="0" borderId="0" xfId="6" applyFont="1">
      <alignment vertical="center"/>
    </xf>
    <xf numFmtId="0" fontId="5" fillId="0" borderId="1" xfId="0" applyFont="1" applyBorder="1"/>
    <xf numFmtId="0" fontId="19" fillId="0" borderId="0" xfId="10" applyFont="1" applyAlignment="1" applyProtection="1">
      <alignment vertical="center"/>
    </xf>
    <xf numFmtId="0" fontId="5" fillId="5" borderId="1" xfId="0" applyFont="1" applyFill="1" applyBorder="1"/>
    <xf numFmtId="0" fontId="1" fillId="0" borderId="1" xfId="11" applyFont="1" applyFill="1" applyBorder="1" applyAlignment="1">
      <alignment horizontal="center" vertical="center" wrapText="1" shrinkToFit="1"/>
    </xf>
    <xf numFmtId="0" fontId="1" fillId="0" borderId="4" xfId="11" applyFont="1" applyFill="1" applyBorder="1" applyAlignment="1">
      <alignment horizontal="center" vertical="center" wrapText="1" shrinkToFit="1"/>
    </xf>
    <xf numFmtId="0" fontId="4" fillId="0" borderId="0" xfId="11" applyFont="1" applyFill="1" applyAlignment="1">
      <alignment horizontal="center" vertical="center" wrapText="1" shrinkToFit="1"/>
    </xf>
    <xf numFmtId="0" fontId="4" fillId="4" borderId="1" xfId="11" applyFont="1" applyFill="1" applyBorder="1" applyAlignment="1">
      <alignment horizontal="center" vertical="center" wrapText="1"/>
    </xf>
    <xf numFmtId="0" fontId="4" fillId="0" borderId="1" xfId="11" applyFont="1" applyFill="1" applyBorder="1" applyAlignment="1">
      <alignment horizontal="center" vertical="center"/>
    </xf>
    <xf numFmtId="0" fontId="4" fillId="0" borderId="1" xfId="11" applyFont="1" applyFill="1" applyBorder="1" applyAlignment="1">
      <alignment horizontal="left" vertical="center" wrapText="1"/>
    </xf>
    <xf numFmtId="0" fontId="4" fillId="0" borderId="1" xfId="11" applyFont="1" applyBorder="1" applyAlignment="1">
      <alignment horizontal="justify" vertical="center"/>
    </xf>
    <xf numFmtId="0" fontId="4" fillId="0" borderId="1" xfId="11" applyFont="1" applyFill="1" applyBorder="1" applyAlignment="1">
      <alignment horizontal="center" vertical="center" wrapText="1"/>
    </xf>
    <xf numFmtId="0" fontId="7" fillId="0" borderId="1" xfId="11" applyFont="1" applyFill="1" applyBorder="1" applyAlignment="1">
      <alignment horizontal="center" vertical="center" wrapText="1"/>
    </xf>
    <xf numFmtId="0" fontId="4" fillId="0" borderId="1" xfId="11" applyFont="1" applyBorder="1" applyAlignment="1">
      <alignment horizontal="center" vertical="center"/>
    </xf>
    <xf numFmtId="0" fontId="11" fillId="0" borderId="0" xfId="6" applyFill="1">
      <alignment vertical="center"/>
    </xf>
    <xf numFmtId="0" fontId="15" fillId="0" borderId="1" xfId="11" applyFont="1" applyFill="1" applyBorder="1" applyAlignment="1">
      <alignment horizontal="center" vertical="center" wrapText="1"/>
    </xf>
    <xf numFmtId="0" fontId="4" fillId="0" borderId="1" xfId="11" applyFont="1" applyBorder="1" applyAlignment="1">
      <alignment vertical="center"/>
    </xf>
    <xf numFmtId="0" fontId="4" fillId="0" borderId="1" xfId="11" applyFont="1" applyFill="1" applyBorder="1" applyAlignment="1" applyProtection="1">
      <alignment horizontal="left" vertical="center"/>
      <protection locked="0"/>
    </xf>
    <xf numFmtId="0" fontId="11" fillId="0" borderId="1" xfId="11" applyFont="1" applyFill="1" applyBorder="1" applyAlignment="1">
      <alignment horizontal="center" vertical="center"/>
    </xf>
    <xf numFmtId="0" fontId="4" fillId="0" borderId="1" xfId="11" applyFont="1" applyFill="1" applyBorder="1" applyAlignment="1">
      <alignment vertical="center"/>
    </xf>
    <xf numFmtId="0" fontId="4" fillId="0" borderId="3" xfId="11" applyFont="1" applyFill="1" applyBorder="1" applyAlignment="1">
      <alignment horizontal="left" vertical="center" wrapText="1"/>
    </xf>
    <xf numFmtId="0" fontId="4" fillId="0" borderId="3" xfId="11" applyFont="1" applyFill="1" applyBorder="1" applyAlignment="1">
      <alignment vertical="center"/>
    </xf>
    <xf numFmtId="0" fontId="11" fillId="0" borderId="0" xfId="6" applyFont="1" applyFill="1">
      <alignment vertical="center"/>
    </xf>
    <xf numFmtId="0" fontId="4" fillId="0" borderId="1" xfId="0" applyFont="1" applyBorder="1" applyAlignment="1">
      <alignment vertical="top"/>
    </xf>
    <xf numFmtId="0" fontId="4" fillId="0" borderId="1" xfId="0" applyFont="1" applyBorder="1" applyAlignment="1" applyProtection="1">
      <alignment horizontal="justify" vertical="center"/>
      <protection locked="0"/>
    </xf>
    <xf numFmtId="0" fontId="3" fillId="0" borderId="1" xfId="0" applyFont="1" applyBorder="1" applyAlignment="1">
      <alignment horizontal="center" vertical="center"/>
    </xf>
    <xf numFmtId="0" fontId="11" fillId="0" borderId="1" xfId="0" applyFont="1" applyBorder="1" applyAlignment="1">
      <alignment vertical="center"/>
    </xf>
    <xf numFmtId="0" fontId="11" fillId="0" borderId="1" xfId="0" applyFont="1" applyFill="1" applyBorder="1" applyAlignment="1">
      <alignment vertical="center"/>
    </xf>
    <xf numFmtId="0" fontId="4" fillId="0" borderId="1" xfId="5" applyFont="1" applyFill="1" applyBorder="1" applyAlignment="1">
      <alignment horizontal="center" vertical="center"/>
    </xf>
    <xf numFmtId="0" fontId="4" fillId="0" borderId="1" xfId="3" applyFont="1" applyFill="1" applyBorder="1" applyAlignment="1">
      <alignment horizontal="left" vertical="center" wrapText="1"/>
    </xf>
    <xf numFmtId="0" fontId="4" fillId="0" borderId="1" xfId="5" applyFont="1" applyFill="1" applyBorder="1" applyAlignment="1">
      <alignment horizontal="center" vertical="center" wrapText="1"/>
    </xf>
    <xf numFmtId="0" fontId="13" fillId="0" borderId="1" xfId="0" applyFont="1" applyFill="1" applyBorder="1" applyAlignment="1">
      <alignment horizontal="center" vertical="center" wrapText="1"/>
    </xf>
    <xf numFmtId="0" fontId="0" fillId="0" borderId="1" xfId="0" applyFont="1" applyFill="1" applyBorder="1" applyAlignment="1">
      <alignment vertical="center"/>
    </xf>
    <xf numFmtId="0" fontId="4" fillId="0" borderId="2" xfId="5" applyFont="1" applyFill="1" applyBorder="1" applyAlignment="1">
      <alignment horizontal="center" vertical="center" wrapText="1"/>
    </xf>
    <xf numFmtId="0" fontId="4" fillId="0" borderId="1" xfId="3" applyFont="1" applyFill="1" applyBorder="1" applyAlignment="1">
      <alignment vertical="center"/>
    </xf>
    <xf numFmtId="0" fontId="0" fillId="0" borderId="0" xfId="0" applyFont="1" applyFill="1" applyAlignment="1">
      <alignment vertical="center"/>
    </xf>
    <xf numFmtId="0" fontId="5" fillId="0" borderId="1" xfId="6" applyFont="1" applyBorder="1" applyAlignment="1">
      <alignment horizontal="center" vertical="center"/>
    </xf>
    <xf numFmtId="0" fontId="5" fillId="0" borderId="1" xfId="6" applyFont="1" applyBorder="1">
      <alignment vertical="center"/>
    </xf>
    <xf numFmtId="0" fontId="5" fillId="0" borderId="1" xfId="6" applyFont="1" applyBorder="1" applyAlignment="1">
      <alignment vertical="center" wrapText="1"/>
    </xf>
    <xf numFmtId="0" fontId="11" fillId="0" borderId="0" xfId="0" applyFont="1" applyFill="1" applyAlignment="1">
      <alignment vertical="center"/>
    </xf>
    <xf numFmtId="0" fontId="4" fillId="0" borderId="1" xfId="7" applyFont="1" applyBorder="1">
      <alignment vertical="center"/>
    </xf>
    <xf numFmtId="0" fontId="1" fillId="0" borderId="1" xfId="0" applyFont="1" applyFill="1" applyBorder="1" applyAlignment="1">
      <alignment horizontal="center" vertical="center" wrapText="1" shrinkToFit="1"/>
    </xf>
    <xf numFmtId="0" fontId="0" fillId="0" borderId="1" xfId="0" applyFill="1" applyBorder="1" applyAlignment="1">
      <alignment horizontal="center" vertical="center"/>
    </xf>
    <xf numFmtId="0" fontId="4" fillId="0" borderId="1" xfId="12" applyFont="1" applyBorder="1" applyAlignment="1">
      <alignment horizontal="justify" vertical="center"/>
    </xf>
    <xf numFmtId="0" fontId="20" fillId="6" borderId="3" xfId="1" applyFont="1" applyFill="1" applyBorder="1" applyAlignment="1">
      <alignment horizontal="center" vertical="center" wrapText="1"/>
    </xf>
    <xf numFmtId="0" fontId="4" fillId="0" borderId="1" xfId="2" applyFont="1" applyBorder="1" applyAlignment="1">
      <alignment horizontal="center" vertical="center" wrapText="1"/>
    </xf>
    <xf numFmtId="0" fontId="5" fillId="0" borderId="1" xfId="2" applyFont="1" applyBorder="1" applyAlignment="1">
      <alignment horizontal="center" vertical="center"/>
    </xf>
    <xf numFmtId="0" fontId="4" fillId="0" borderId="1" xfId="11" applyFont="1" applyBorder="1" applyAlignment="1">
      <alignment vertical="center" wrapText="1"/>
    </xf>
    <xf numFmtId="14" fontId="4" fillId="7" borderId="1" xfId="2" applyNumberFormat="1" applyFont="1" applyFill="1" applyBorder="1" applyAlignment="1">
      <alignment horizontal="center" vertical="center" wrapText="1"/>
    </xf>
    <xf numFmtId="0" fontId="4" fillId="0" borderId="1" xfId="2" applyFont="1" applyBorder="1" applyAlignment="1">
      <alignment horizontal="left" vertical="center" wrapText="1"/>
    </xf>
    <xf numFmtId="0" fontId="5" fillId="4" borderId="1" xfId="0" applyFont="1" applyFill="1" applyBorder="1" applyAlignment="1">
      <alignment vertical="center" wrapText="1"/>
    </xf>
    <xf numFmtId="0" fontId="4" fillId="4" borderId="1" xfId="0" applyFont="1" applyFill="1" applyBorder="1" applyAlignment="1">
      <alignment horizontal="left" vertical="center" wrapText="1"/>
    </xf>
    <xf numFmtId="0" fontId="4" fillId="4" borderId="1" xfId="0" applyFont="1" applyFill="1" applyBorder="1" applyAlignment="1">
      <alignment horizontal="left"/>
    </xf>
    <xf numFmtId="0" fontId="20" fillId="6" borderId="1" xfId="1" applyFont="1" applyFill="1" applyBorder="1" applyAlignment="1">
      <alignment horizontal="center" vertical="center" wrapText="1"/>
    </xf>
    <xf numFmtId="0" fontId="4" fillId="7" borderId="1" xfId="6" applyFont="1" applyFill="1" applyBorder="1">
      <alignment vertical="center"/>
    </xf>
    <xf numFmtId="0" fontId="19" fillId="0" borderId="1" xfId="10" applyFont="1" applyBorder="1" applyAlignment="1" applyProtection="1">
      <alignment vertical="center"/>
    </xf>
    <xf numFmtId="0" fontId="7" fillId="0" borderId="1" xfId="0" applyFont="1" applyBorder="1" applyAlignment="1">
      <alignment vertical="center"/>
    </xf>
    <xf numFmtId="0" fontId="11" fillId="0" borderId="1" xfId="6" applyFont="1" applyBorder="1">
      <alignment vertical="center"/>
    </xf>
    <xf numFmtId="0" fontId="21" fillId="2" borderId="1" xfId="0" applyFont="1" applyFill="1" applyBorder="1" applyAlignment="1">
      <alignment horizontal="center" vertical="center" wrapText="1" shrinkToFit="1"/>
    </xf>
    <xf numFmtId="0" fontId="13" fillId="0" borderId="1" xfId="1" applyFont="1" applyBorder="1" applyAlignment="1">
      <alignment horizontal="justify"/>
    </xf>
    <xf numFmtId="0" fontId="13" fillId="0" borderId="0" xfId="6" applyFont="1">
      <alignment vertical="center"/>
    </xf>
    <xf numFmtId="0" fontId="22" fillId="0" borderId="1" xfId="11" applyFont="1" applyBorder="1" applyAlignment="1">
      <alignment vertical="center"/>
    </xf>
    <xf numFmtId="0" fontId="1" fillId="0" borderId="1" xfId="11" applyFont="1" applyBorder="1" applyAlignment="1">
      <alignment horizontal="center" vertical="center"/>
    </xf>
    <xf numFmtId="0" fontId="4" fillId="8" borderId="1" xfId="14" applyFont="1" applyFill="1" applyBorder="1" applyAlignment="1">
      <alignment horizontal="center" vertical="center" wrapText="1"/>
    </xf>
    <xf numFmtId="0" fontId="4" fillId="9" borderId="1" xfId="14" applyFont="1" applyFill="1" applyBorder="1" applyAlignment="1">
      <alignment horizontal="center" vertical="center" wrapText="1"/>
    </xf>
    <xf numFmtId="0" fontId="4" fillId="10" borderId="1" xfId="14" applyFont="1" applyFill="1" applyBorder="1" applyAlignment="1">
      <alignment horizontal="center" vertical="center" wrapText="1"/>
    </xf>
    <xf numFmtId="0" fontId="5" fillId="0" borderId="0" xfId="14" applyFont="1" applyAlignment="1">
      <alignment vertical="center"/>
    </xf>
    <xf numFmtId="0" fontId="4" fillId="0" borderId="0" xfId="14" applyAlignment="1">
      <alignment vertical="center"/>
    </xf>
    <xf numFmtId="0" fontId="24" fillId="0" borderId="7" xfId="14" applyFont="1" applyBorder="1" applyAlignment="1">
      <alignment horizontal="center" vertical="center" wrapText="1"/>
    </xf>
    <xf numFmtId="0" fontId="4" fillId="10" borderId="7" xfId="14" applyFont="1" applyFill="1" applyBorder="1" applyAlignment="1">
      <alignment horizontal="center" vertical="center" wrapText="1"/>
    </xf>
    <xf numFmtId="10" fontId="4" fillId="10" borderId="7" xfId="14" applyNumberFormat="1" applyFont="1" applyFill="1" applyBorder="1" applyAlignment="1">
      <alignment horizontal="center" vertical="center" wrapText="1"/>
    </xf>
    <xf numFmtId="0" fontId="4" fillId="0" borderId="0" xfId="14" applyFont="1" applyBorder="1" applyAlignment="1">
      <alignment horizontal="left" vertical="top" wrapText="1"/>
    </xf>
    <xf numFmtId="0" fontId="4" fillId="0" borderId="0" xfId="14" applyAlignment="1">
      <alignment vertical="center"/>
    </xf>
    <xf numFmtId="0" fontId="24" fillId="0" borderId="7" xfId="14" applyFont="1" applyBorder="1" applyAlignment="1">
      <alignment horizontal="center" vertical="center" wrapText="1"/>
    </xf>
    <xf numFmtId="0" fontId="4" fillId="0" borderId="5" xfId="14" applyNumberFormat="1" applyFont="1" applyFill="1" applyBorder="1" applyAlignment="1">
      <alignment vertical="center"/>
    </xf>
    <xf numFmtId="0" fontId="4" fillId="0" borderId="6" xfId="14" applyNumberFormat="1" applyFont="1" applyFill="1" applyBorder="1" applyAlignment="1">
      <alignment vertical="center"/>
    </xf>
    <xf numFmtId="0" fontId="25" fillId="10" borderId="7" xfId="14" applyFont="1" applyFill="1" applyBorder="1" applyAlignment="1">
      <alignment horizontal="center" vertical="center" wrapText="1"/>
    </xf>
    <xf numFmtId="0" fontId="24" fillId="0" borderId="8" xfId="14" applyNumberFormat="1" applyFont="1" applyFill="1" applyBorder="1" applyAlignment="1">
      <alignment horizontal="center" vertical="center" wrapText="1"/>
    </xf>
    <xf numFmtId="0" fontId="4" fillId="0" borderId="9" xfId="14" applyNumberFormat="1" applyFont="1" applyFill="1" applyBorder="1" applyAlignment="1">
      <alignment vertical="center"/>
    </xf>
    <xf numFmtId="0" fontId="4" fillId="0" borderId="10" xfId="14" applyNumberFormat="1" applyFont="1" applyFill="1" applyBorder="1" applyAlignment="1">
      <alignment vertical="center"/>
    </xf>
    <xf numFmtId="0" fontId="24" fillId="0" borderId="0" xfId="14" applyFont="1" applyBorder="1" applyAlignment="1">
      <alignment horizontal="left" vertical="top" wrapText="1"/>
    </xf>
    <xf numFmtId="0" fontId="23" fillId="0" borderId="0" xfId="14" applyFont="1" applyBorder="1" applyAlignment="1">
      <alignment horizontal="center" vertical="center" wrapText="1"/>
    </xf>
    <xf numFmtId="31" fontId="25" fillId="10" borderId="7" xfId="14" applyNumberFormat="1" applyFont="1" applyFill="1" applyBorder="1" applyAlignment="1">
      <alignment horizontal="center" vertical="center" wrapText="1"/>
    </xf>
    <xf numFmtId="0" fontId="4" fillId="5" borderId="11" xfId="0" applyFont="1" applyFill="1" applyBorder="1" applyAlignment="1">
      <alignment horizontal="center"/>
    </xf>
    <xf numFmtId="0" fontId="4" fillId="5" borderId="12" xfId="0" applyFont="1" applyFill="1" applyBorder="1" applyAlignment="1">
      <alignment horizontal="center"/>
    </xf>
    <xf numFmtId="0" fontId="4" fillId="11" borderId="0" xfId="0" applyFont="1" applyFill="1" applyAlignment="1">
      <alignment horizontal="left" vertical="center" wrapText="1" shrinkToFit="1"/>
    </xf>
    <xf numFmtId="0" fontId="4" fillId="10" borderId="7" xfId="11" applyFont="1" applyFill="1" applyBorder="1" applyAlignment="1">
      <alignment horizontal="center" vertical="center" wrapText="1"/>
    </xf>
    <xf numFmtId="0" fontId="4" fillId="0" borderId="7" xfId="0" applyFont="1" applyFill="1" applyBorder="1" applyAlignment="1">
      <alignment horizontal="left" vertical="center"/>
    </xf>
    <xf numFmtId="0" fontId="11" fillId="0" borderId="0" xfId="6" applyFont="1" applyFill="1" applyAlignment="1">
      <alignment horizontal="left" vertical="center"/>
    </xf>
    <xf numFmtId="0" fontId="11" fillId="3" borderId="0" xfId="0" applyFont="1" applyFill="1" applyAlignment="1">
      <alignment horizontal="left" vertical="center"/>
    </xf>
    <xf numFmtId="0" fontId="26" fillId="0" borderId="7" xfId="0" applyFont="1" applyFill="1" applyBorder="1" applyAlignment="1">
      <alignment horizontal="left" vertical="center"/>
    </xf>
  </cellXfs>
  <cellStyles count="15">
    <cellStyle name="0,0_x000d_ NA_x000d_ " xfId="13"/>
    <cellStyle name="0,0_x000d__x000a_NA_x000d__x000a_" xfId="1"/>
    <cellStyle name="常规" xfId="0" builtinId="0"/>
    <cellStyle name="常规 2" xfId="3"/>
    <cellStyle name="常规 3" xfId="11"/>
    <cellStyle name="常规 4" xfId="14"/>
    <cellStyle name="常规_Book1" xfId="4"/>
    <cellStyle name="常规_Book1 2" xfId="8"/>
    <cellStyle name="常规_PM-MSS(v3.1.0)_20090531" xfId="12"/>
    <cellStyle name="常规_SCP统计数据需求规范-PM(IA-IG)" xfId="5"/>
    <cellStyle name="常规_sheet" xfId="6"/>
    <cellStyle name="常规_sheet 2" xfId="7"/>
    <cellStyle name="常规_中国移动3G OMC北向接口配置资源模型ICS－BG分册" xfId="2"/>
    <cellStyle name="超链接" xfId="10" builtinId="8"/>
    <cellStyle name="样式 1" xfId="9"/>
  </cellStyles>
  <dxfs count="2">
    <dxf>
      <font>
        <b/>
        <color indexed="10"/>
      </font>
    </dxf>
    <dxf>
      <font>
        <b/>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9525</xdr:colOff>
      <xdr:row>0</xdr:row>
      <xdr:rowOff>9525</xdr:rowOff>
    </xdr:to>
    <xdr:sp macro="" textlink="">
      <xdr:nvSpPr>
        <xdr:cNvPr id="2128" name="DtsShapeName" descr="596B83@11483588695G1589@E6494E28082H8T85?AjX29223!!!!!!BIHO@]x29223!!!!@441BE411014BD@8G9311014BD@8G93!!!!!!!!!!!!!!!!!!!!!!!!!!!!!!!!!!!!!!!!!!!!!!!!!!!!82H?H86IAhV51148@!!!!!BIHO@]v51148!!!1@4409@0111B67D14164籽耕忧樊HLR殷颜泡炽谰诚它HLR,LLUdm'BUY'LSCU/ymr!!!!!!!!!!!!!!!!!82K&lt;M82K&lt;VK28189C!!!!!BIHO@]k28189!!!!@441BB@11001851G27@11001851G27@!!!!!!!!!!!!!!!!!!!!!!!!!!!!!!!!!!!!!!!!!!!!!!!!!!!!850D^853DMkxr201501076BIHO@]v51148!!!!!!!!!!1111G0GGE@0G3111G0GGE@0G3!!!!!!!!!!!!!!!!!!!!!!!!!!!!!!!!!!!!!!!!!!!!!!!!!!!!87?F687?F6kxr,20171229BIHO@]e53366!!!B1@910931102637D73741102637D7374!!!!!!!!!!!!!!!!!!!!!!!!!!!!!!!!!!!!!!!!!!!!!!!!!!!!86I9e86IAWY11017935!!!BIHO@]y110179351@5798721102E233@9E41102E233@9E4!!!!!!!!!!!!!!!!!!!!!!!!!!!!!!!!!!!!!!!!!!!!!!!!!!!!!!!!!!!!!!!!!!!!!!!!!!!!!!!!!!!!!!!!!!!!!!!!!!!!!!!!!!!!!!!!!!!!!!!!!!!!!!!!!!!!!!!!!!!!!!!!!!!!!!!!!!!!!!!!!!!!!!!!!!!!!!!!!!!!!!!!!!!!!!!!!!!!!!!!!!!!!!!!!!!!!!!!!!!!!!!!!!!!!!!!!!!!!!!!!!!!!!!!!!!!!!!!!!!!!!!!!!!!!!!!!!!!!!!!!!!!!!!!!!!!!!!!!!!!!!!!!!!!!!!!!!!!!!!!!!!!!!!!!!!!!!!!!!!!!!!!!!!!!!!!!!!!!!!!!!!!!!!!!!!!!!!!!!!!!!!!!!!!!!!!!!!!!!!!!!!!!!!!!!!!!!!!!!!!!!!!!!!!!!!!!!!!!!!!!!!!!!!!!!!!!!!!!!!!!!!!!!!!!!!!!!!!!!!!!!!!!!!!!!!!!!!!!!!!!!!!!!!!!!!!!!!!!!!!!!!!!!!!!!!!!!!!!!!!!!!!!!!!!!!!!!!!!!!!!!!!!!!!!!!!!!!!!!!!!!!!!!!!!!!!!!!!!!!!!!!!!!!!!!!!!!!!!!!!!!!!!!!!!!!!!!!!!!!!!!!!!!!!!!!!!!!!!!!!!!!!!!!!!!!!!!!!!!!!!!!!!!!!!!!!!!!!!!!!!!!!!!!!!!!!!!!!!!!!!!!!!!!!!!!!!!!!!!!!!!!!!!!!!!!!!!!!!!!!!!!!!!!!!!!!!!!!!!!!!!!!!!!!!!!!!!!!!!!!!!!!!!!!!!!!!!!!!!!!!!!!!!!!!!!!!!!!!!!!!!!!!!!!!!!!!!!!!!!!!!!!!!!!!!!!!!!!!!!!!!!!!!!!!!!!!!!!!!!!!!!!!!!!!!!!!!!!!!!!!!!!!!!!!!!!!!!!!!!!!!!!!!!!!!!!!!!!!!!!!!!!!!!!!!!!!!!!!!!!!!!!!!!!!!!!!!!!!!!!!!!!!!!!!!!!!!!!!!!!!!!!!!!!!!!!!!!!!!!!!!!!!!!!!!!!!!!!!!!!!!!!!!!!!!!!!!!!!!!!!!!!!!!!!!!!!!!!!!!!!!!!!!!!!!!!!!!!!!!!!!!!!!!!!!!!!!!!!!!!!!!!!!!!!!!!!!!!!!!!!!!!!!!!!!!!!!!!!!!!!!!!!!!!!!!!!!!!!!!!!!!!!!!!!!!!!!!!!!!!!!!!!!!!!!!!!!!!!!!!!!!!!!!!!!!!!!!!!!!!!!!!!!!!!!!!!!!!!!!!!!!!!!!!!!!!!!!!!!!!!!!!!!!!!!!!!!!!!!!!!!!!!!!!!!!!!!!!!!!!!!!!!!!!!!!!!!!!!!!!!!!!!!!!!!!!!!!!!!!!!!!!!!!!!!!!!!!!!!!!!!!!!!!!!!!!!!!!!!!!!!!!!!!!!!!!!!!!!!!!!!!!!!!!!!!!!!!!!!!!!!!!!!!!!!!!!!!!!!!!!!!!!!!!!!!!!!!!!!!!!!!!!!!!!!!!!!!!!!!!!!!!!!!!!!!!!!!!!!!!!!!!!!!!!!!!!!!!!!!!!!!!!!!!!!!!!!!!!!!!!!!!!!!!!!!!!!!!!!!!!!!!!!!!!!!!!!!!!!!!!!!!!!!!!!!!!!!!!!!!!!!!!!!!!!!!!!!!!!!!!!!!!!!!!!!!!!!!!!!!!!!!!!!!!!!!!!!!!!!!!!!!!!!!!!!!!!!!!!!!!!!!!!!!!!!!!!!!!!!!!!!!!!1!_" hidden="1"/>
        <xdr:cNvSpPr>
          <a:spLocks noChangeArrowheads="1"/>
        </xdr:cNvSpPr>
      </xdr:nvSpPr>
      <xdr:spPr bwMode="auto">
        <a:xfrm>
          <a:off x="0" y="0"/>
          <a:ext cx="9525" cy="9525"/>
        </a:xfrm>
        <a:custGeom>
          <a:avLst/>
          <a:gdLst>
            <a:gd name="T0" fmla="*/ 0 w 21600"/>
            <a:gd name="T1" fmla="*/ 0 h 21600"/>
            <a:gd name="T2" fmla="*/ 0 w 21600"/>
            <a:gd name="T3" fmla="*/ 0 h 21600"/>
            <a:gd name="T4" fmla="*/ 0 w 21600"/>
            <a:gd name="T5" fmla="*/ 0 h 21600"/>
            <a:gd name="T6" fmla="*/ 0 w 21600"/>
            <a:gd name="T7" fmla="*/ 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7620</xdr:colOff>
      <xdr:row>0</xdr:row>
      <xdr:rowOff>22860</xdr:rowOff>
    </xdr:to>
    <xdr:sp macro="" textlink="">
      <xdr:nvSpPr>
        <xdr:cNvPr id="2" name="DtsShapeName" descr="1C0@36B8C8DB5EG38E60C2DB@430D057083E8A83E?CMIU19378!!!!BIHO@]m11018541!@5799881102E240C435UE^LCLR颜泡坠半衡0州/ymr!!!!!!!!!!!!!!!!!!!!!!!!!!!!!!!!!!!!!!!!!!!!!!!!!!!!!!!!!!!!!!!!!!!!!!!!!!!!!!!!!!!!!!!!!!!!!!!!!!!!!!!!!!!!!!!!!!!!!!!!!!!!!!!!!!!!!!!!!!!!!!!!!!!!!!!!!!!!!!!!!!!!!!!!!!!!!!!!!!!!!!!!!!!!!!!!!!!!!!!!!!!!!!!!!!!!!!!!!!!!!!!!!!!!!!!!!!!!!!!!!!!!!!!!!!!!!!!!!!!!!!!!!!!!!!!!!!!!!!!!!!!!!!!!!!!!!!!!!!!!!!!!!!!!!!!!!!!!!!!!!!!!!!!!!!!!!!!!!!!!!!!!!!!!!!!!!!!!!!!!!!!!!!!!!!!!!!!!!!!!!!!!!!!!!!!!!!!!!!!!!!!!!!!!!!!!!!!!!!!!!!!!!!!!!!!!!!!!!!!!!!!!!!!!!!!!!!!!!!!!!!!!!!!!!!!!!!!!!!!!!!!!!!!!!!!!!!!!!!!!!!!!!!!!!!!!!!!!!!!!!!!!!!!!!!!!!!!!!!!!!!!!!!!!!!!!!!!!!!!!!!!!!!!!!!!!!!!!!!!!!!!!!!!!!!!!!!!!!!!!!!!!!!!!!!!!!!!!!!!!!!!!!!!!!!!!!!!!!!!!!!!!!!!!!!!!!!!!!!!!!!!!!!!!!!!!!!!!!!!!!!!!!!!!!!!!!!!!!!!!!!!!!!!!!!!!!!!!!!!!!!!!!!!!!!!!!!!!!!!!!!!!!!!!!!!!!!!!!!!!!!!!!!!!!!!!!!!!!!!!!!!!!!!!!!!!!!!!!!!!!!!!!!!!!!!!!!!!!!!!!!!!!!!!!!!!!!!!!!!!!!!!!!!!!!!!!!!!!!!!!!!!!!!!!!!!!!!!!!!!!!!!!!!!!!!!!!!!!!!!!!!!!!!!!!!!!!!!!!!!!!!!!!!!!!!!!!!!!!!!!!!!!!!!!!!!!!!!!!!!!!!!!!!!!!!!!!!!!!!!!!!!!!!!!!!!!!!!!!!!!!!!!!!!!!!!!!!!!!!!!!!!!!!!!!!!!!!!!!!!!!!!!!!!!!!!!!!!!!!!!!!!!!!!!!!!!!!!!!!!!!!!!!!!!!!!!!!!!!!!!!!!!!!!!!!!!!!!!!!!!!!!!!!!!!!!!!!!!!!!!!!!!!!!!!!!!!!!!!!!!!!!!!!!!!!!!!!!!!!!!!!!!!!!!!!!!!!!!!!!!!!!!!!!!!!!!!!!!!!!!!!!!!!!!!!!!!!!!!!!!!!!!!!!!!!!!!!!!!!!!!!!!!!!!!!!!!!!!!!!!!!!!!!!!!!!!!!!!!!!!!!!!!!!!!!!!!!!!!!!!!!!!!!!!!!!!!!!!!!!!!!!!!!!!!!!!!!!!!!!!!!!!!!!!!!!!!!!!!!!!!!!!!!!!!!!!!!!!!!!!!!!!!!!!!!!!!!!!!!!!!!!!!!!!!!!!!!!!!!!!!!!!!!!!!!!!!!!!!!!!!!!!!!!!!!!!!!!!!!!!!!!!!!!!!!!!!!!!!!!!!!!!!!!!!!!!!!!!!!!!!!!!!!!!!!!!!!!!!!!!!!!!!!!!!!!!!!!!!!!!!!!!!!!!!!!!!!!!!!!!!!!!!!!!!!!!!!!!!!!!!!!!!!!!!!!!!!!!!!!!!!!!!!!!!!!!!!!!!!!!!!!!!!!!!!!!!!!!!!!!!!!!!!!!!!!!!!!!!!!!!!!!!!!!!!!!!!!!!!!!!!!!!!!!!!!!!!!!!!!!!!!!!!!!!!!!!!!!!!!!!!!!!!!!!!!!!!!!!!!!!!!!!!!!!!!!!!!!!!!!!!!!!!!!!!!!!!!!!!!!!!!!!!!!!!!!!!!!!!!!!!!!!!!!!!!!!!!!!!!!!!!!!!!!!!!!!!!!!!!!!!!!!!!!!!!!!!!!!!!!!!!!!!!!!!!!!!!!!!!!!!!!!!!!!!!!!!!!!!!!!!!!!!!!!!!!!!!!!!!!!!!!!!!!!!!!!!!!!!!!!!!!!!!!!!!!!!!!!!!!!!!!!!!!!!!!!!!!!!!!!!!!!!!!!!!!!!!!!!!!!!!!!!!!!!!!!!!!!!!!!!!!!!!!!!!!!!!!!!!!!!!!!!!!!!!!!!!!!!!!!!!!!!!!!!!!!!!!!!!!!!!!!!!!!!!!!!!!!!!!!!!!!!!!!!!!!!!!!!!!!!!!!!!!!!!!!!!!!!!!!!!!!!!!!!!!!!!!!!!!!!!!!!!!!!!!!!!!!!!!!!!!!!!!!!!!!!!!!!!!!!!!!!!!!!!!!!!!!!!!!!!!!!!!!!!!!!!!!!!!!!!!!!!!!!!!!!!!!!!!!!!!!!!!!!!!!!!!!!!!!!!!!!!!!!!!!!!!!!!!!!!!!!!!!!!!!!!!!!1!1" hidden="1"/>
        <xdr:cNvSpPr>
          <a:spLocks noChangeArrowheads="1"/>
        </xdr:cNvSpPr>
      </xdr:nvSpPr>
      <xdr:spPr bwMode="auto">
        <a:xfrm>
          <a:off x="0" y="0"/>
          <a:ext cx="7620" cy="22860"/>
        </a:xfrm>
        <a:custGeom>
          <a:avLst/>
          <a:gdLst>
            <a:gd name="T0" fmla="*/ 0 w 21600"/>
            <a:gd name="T1" fmla="*/ 581 h 21600"/>
            <a:gd name="T2" fmla="*/ 0 w 21600"/>
            <a:gd name="T3" fmla="*/ 2870 h 21600"/>
            <a:gd name="T4" fmla="*/ 0 w 21600"/>
            <a:gd name="T5" fmla="*/ 5741 h 21600"/>
            <a:gd name="T6" fmla="*/ 1 w 21600"/>
            <a:gd name="T7" fmla="*/ 2870 h 21600"/>
            <a:gd name="T8" fmla="*/ 17694720 60000 65536"/>
            <a:gd name="T9" fmla="*/ 11796480 60000 65536"/>
            <a:gd name="T10" fmla="*/ 5898240 60000 65536"/>
            <a:gd name="T11" fmla="*/ 0 60000 65536"/>
            <a:gd name="T12" fmla="*/ 5037 w 21600"/>
            <a:gd name="T13" fmla="*/ 2277 h 21600"/>
            <a:gd name="T14" fmla="*/ 16557 w 21600"/>
            <a:gd name="T15" fmla="*/ 13677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X1Carbon/AppData/Local/Temp/KuaiZip/00ab00520056002a00390095008b003f.temp/TAS-PM(V1.0.2)-ZTE-V4.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应答统计"/>
      <sheetName val="说明"/>
      <sheetName val="Index"/>
      <sheetName val="HA"/>
      <sheetName val="HB"/>
      <sheetName val="HC"/>
      <sheetName val="HD"/>
      <sheetName val="HE"/>
      <sheetName val="HF"/>
      <sheetName val="HG"/>
      <sheetName val="HH"/>
      <sheetName val="HI"/>
      <sheetName val="HJ"/>
      <sheetName val="HK"/>
      <sheetName val="HL"/>
      <sheetName val="HM"/>
      <sheetName val="HN"/>
      <sheetName val="HO"/>
      <sheetName val="CA"/>
      <sheetName val="CB"/>
      <sheetName val="CC"/>
      <sheetName val="CD"/>
      <sheetName val="CE"/>
    </sheetNames>
    <sheetDataSet>
      <sheetData sheetId="0"/>
      <sheetData sheetId="1"/>
      <sheetData sheetId="2"/>
      <sheetData sheetId="3">
        <row r="1">
          <cell r="A1" t="str">
            <v>统计编码</v>
          </cell>
          <cell r="B1" t="str">
            <v>重要度</v>
          </cell>
          <cell r="C1" t="str">
            <v>英文名称</v>
          </cell>
          <cell r="D1" t="str">
            <v>中文名称</v>
          </cell>
          <cell r="E1" t="str">
            <v>定义</v>
          </cell>
          <cell r="F1" t="str">
            <v>触发点</v>
          </cell>
          <cell r="G1" t="str">
            <v>采集方式</v>
          </cell>
          <cell r="H1" t="str">
            <v>数据类型</v>
          </cell>
          <cell r="I1" t="str">
            <v>单位</v>
          </cell>
          <cell r="J1" t="str">
            <v>空间粒度</v>
          </cell>
          <cell r="K1" t="str">
            <v>时间粒度</v>
          </cell>
          <cell r="L1" t="str">
            <v>上报周期</v>
          </cell>
          <cell r="M1" t="str">
            <v>测试要求</v>
          </cell>
          <cell r="N1" t="str">
            <v>备注</v>
          </cell>
        </row>
        <row r="2">
          <cell r="A2" t="str">
            <v>TASHA01</v>
          </cell>
          <cell r="B2" t="str">
            <v>A</v>
          </cell>
          <cell r="C2" t="str">
            <v>SCC.ReqTADS</v>
          </cell>
          <cell r="D2" t="str">
            <v>SCCAS请求域选择次数</v>
          </cell>
          <cell r="E2" t="str">
            <v>SCC AS收到INVITE消息的次数</v>
          </cell>
          <cell r="F2" t="str">
            <v>SCC AS收到INVITE消息的次数</v>
          </cell>
          <cell r="G2" t="str">
            <v>CC</v>
          </cell>
          <cell r="H2" t="str">
            <v>整数</v>
          </cell>
          <cell r="I2" t="str">
            <v>次</v>
          </cell>
          <cell r="J2" t="str">
            <v>SccAsFunction</v>
          </cell>
          <cell r="K2" t="str">
            <v>15min</v>
          </cell>
          <cell r="L2" t="str">
            <v>15min</v>
          </cell>
        </row>
        <row r="3">
          <cell r="A3" t="str">
            <v>TASHA02</v>
          </cell>
          <cell r="B3" t="str">
            <v>A</v>
          </cell>
          <cell r="C3" t="str">
            <v>SCC.TadsUDR</v>
          </cell>
          <cell r="D3" t="str">
            <v>发起域选择次数</v>
          </cell>
          <cell r="E3" t="str">
            <v>SCC AS域选择的次数</v>
          </cell>
          <cell r="F3" t="str">
            <v>SCC AS收到INVITE消息，发UDR请求进行域选择的次数。</v>
          </cell>
          <cell r="G3" t="str">
            <v>CC</v>
          </cell>
          <cell r="H3" t="str">
            <v>整数</v>
          </cell>
          <cell r="I3" t="str">
            <v>次</v>
          </cell>
          <cell r="J3" t="str">
            <v>SccAsFunction</v>
          </cell>
          <cell r="K3" t="str">
            <v>15min</v>
          </cell>
          <cell r="L3" t="str">
            <v>15min</v>
          </cell>
        </row>
        <row r="4">
          <cell r="A4" t="str">
            <v>TASHA03</v>
          </cell>
          <cell r="B4" t="str">
            <v>A</v>
          </cell>
          <cell r="C4" t="str">
            <v>SCC.TADSAnsSucc</v>
          </cell>
          <cell r="D4" t="str">
            <v>收到域选择成功UDA次数</v>
          </cell>
          <cell r="E4" t="str">
            <v>SCC AS域选择收到成功响应的次数</v>
          </cell>
          <cell r="F4" t="str">
            <v xml:space="preserve">SCC AS发UDR请求域选后，收到UDA,响应码为2001，提示“DIAMETER_SUCCESS”的响应消息次数。
</v>
          </cell>
          <cell r="G4" t="str">
            <v>CC</v>
          </cell>
          <cell r="H4" t="str">
            <v>整数</v>
          </cell>
          <cell r="I4" t="str">
            <v>次</v>
          </cell>
          <cell r="J4" t="str">
            <v>SccAsFunction</v>
          </cell>
          <cell r="K4" t="str">
            <v>15min</v>
          </cell>
          <cell r="L4" t="str">
            <v>15min</v>
          </cell>
        </row>
        <row r="5">
          <cell r="A5" t="str">
            <v>TASHA04</v>
          </cell>
          <cell r="B5" t="str">
            <v>A</v>
          </cell>
          <cell r="C5" t="str">
            <v>SCC.TADSAnsFail</v>
          </cell>
          <cell r="D5" t="str">
            <v>收到域选择失败UDA次数</v>
          </cell>
          <cell r="E5" t="str">
            <v>SCC AS域选择收到失败响应的次数</v>
          </cell>
          <cell r="F5" t="str">
            <v xml:space="preserve">SCC AS发UDR请求域选后，收到UDA,响应码不为2001的响应消息次数。
</v>
          </cell>
          <cell r="G5" t="str">
            <v>CC</v>
          </cell>
          <cell r="H5" t="str">
            <v>整数</v>
          </cell>
          <cell r="I5" t="str">
            <v>次</v>
          </cell>
          <cell r="J5" t="str">
            <v>SccAsFunction</v>
          </cell>
          <cell r="K5" t="str">
            <v>15min</v>
          </cell>
          <cell r="L5" t="str">
            <v>15min</v>
          </cell>
        </row>
        <row r="6">
          <cell r="A6" t="str">
            <v>TASHA05</v>
          </cell>
          <cell r="B6" t="str">
            <v>B</v>
          </cell>
          <cell r="C6" t="str">
            <v>SCC.TADSAnsFail.5001</v>
          </cell>
          <cell r="D6" t="str">
            <v>收到域选择用户数据不存在次数</v>
          </cell>
          <cell r="E6" t="str">
            <v>SCC AS域选择收到失败响应码为用户数据不存在的次数</v>
          </cell>
          <cell r="F6" t="str">
            <v>SCC AS发UDR请求域选后，收到UDA消息中，携带错误码：5001，提示“DIAMETER_ERROR_USER_UNKNOWN”的响应消息次数</v>
          </cell>
          <cell r="G6" t="str">
            <v>CC</v>
          </cell>
          <cell r="H6" t="str">
            <v>整数</v>
          </cell>
          <cell r="I6" t="str">
            <v>次</v>
          </cell>
          <cell r="J6" t="str">
            <v>SccAsFunction</v>
          </cell>
          <cell r="K6" t="str">
            <v>15min</v>
          </cell>
          <cell r="L6" t="str">
            <v>15min</v>
          </cell>
        </row>
        <row r="7">
          <cell r="A7" t="str">
            <v>TASHA06</v>
          </cell>
          <cell r="B7" t="str">
            <v>B</v>
          </cell>
          <cell r="C7" t="str">
            <v>SCC.TADSAnsFail.5002or5003</v>
          </cell>
          <cell r="D7" t="str">
            <v>收到域选择未知用户次数</v>
          </cell>
          <cell r="E7" t="str">
            <v>SCC AS域选择收到失败响应码为5002或5003的次数</v>
          </cell>
          <cell r="F7" t="str">
            <v>SCC AS发UDR请求域选后，收到UDA消息中，携带错误码：5002或者5003，提示“DIAMETER_ERROR_IDENTITIES_DONT_MATCH”或者“DIAMETER_ERROR_IDENTITY_NOT_REGISTERED”的响应消息次数</v>
          </cell>
          <cell r="G7" t="str">
            <v>CC</v>
          </cell>
          <cell r="H7" t="str">
            <v>整数</v>
          </cell>
          <cell r="I7" t="str">
            <v>次</v>
          </cell>
          <cell r="J7" t="str">
            <v>SccAsFunction</v>
          </cell>
          <cell r="K7" t="str">
            <v>15min</v>
          </cell>
          <cell r="L7" t="str">
            <v>15min</v>
          </cell>
        </row>
        <row r="8">
          <cell r="A8" t="str">
            <v>TASHA07</v>
          </cell>
          <cell r="B8" t="str">
            <v>B</v>
          </cell>
          <cell r="C8" t="str">
            <v>SCC.TADSAnsFail.Timeout</v>
          </cell>
          <cell r="D8" t="str">
            <v>域选择请求超时次数</v>
          </cell>
          <cell r="E8" t="str">
            <v xml:space="preserve">统计向HSS发送请求消息UDR后，SCCAS超时未收到UDA的次数
</v>
          </cell>
          <cell r="F8" t="str">
            <v xml:space="preserve">统计向HSS发送请求消息UDR后，SCCAS超时未收到UDA的次数
</v>
          </cell>
          <cell r="G8" t="str">
            <v>CC</v>
          </cell>
          <cell r="H8" t="str">
            <v>整数</v>
          </cell>
          <cell r="I8" t="str">
            <v>次</v>
          </cell>
          <cell r="J8" t="str">
            <v>SccAsFunction</v>
          </cell>
          <cell r="K8" t="str">
            <v>15min</v>
          </cell>
          <cell r="L8" t="str">
            <v>15min</v>
          </cell>
        </row>
        <row r="9">
          <cell r="A9" t="str">
            <v>TASHA08</v>
          </cell>
          <cell r="B9" t="str">
            <v>B</v>
          </cell>
          <cell r="C9" t="str">
            <v>SCC.TADStoIMS</v>
          </cell>
          <cell r="D9" t="str">
            <v>域选择到IMS次数</v>
          </cell>
          <cell r="E9" t="str">
            <v>SCC AS域选择到IMS的次数</v>
          </cell>
          <cell r="F9" t="str">
            <v>SCC AS收到INVITE消息，根据T-ADS 收到的UDA信息，域选到IMS接续呼叫。</v>
          </cell>
          <cell r="G9" t="str">
            <v>CC</v>
          </cell>
          <cell r="H9" t="str">
            <v>整数</v>
          </cell>
          <cell r="I9" t="str">
            <v>次</v>
          </cell>
          <cell r="J9" t="str">
            <v>SccAsFunction</v>
          </cell>
          <cell r="K9" t="str">
            <v>15min</v>
          </cell>
          <cell r="L9" t="str">
            <v>15min</v>
          </cell>
        </row>
        <row r="10">
          <cell r="A10" t="str">
            <v>TASHA09</v>
          </cell>
          <cell r="B10" t="str">
            <v>B</v>
          </cell>
          <cell r="C10" t="str">
            <v>SCC.TADStoCS</v>
          </cell>
          <cell r="D10" t="str">
            <v>域选择到CS次数</v>
          </cell>
          <cell r="E10" t="str">
            <v>SCC AS域选择到CS的次数</v>
          </cell>
          <cell r="F10" t="str">
            <v>SCC AS收到INVITE消息，根据T-ADS 收到的UDA信息，域选到CS接续呼叫。</v>
          </cell>
          <cell r="G10" t="str">
            <v>CC</v>
          </cell>
          <cell r="H10" t="str">
            <v>整数</v>
          </cell>
          <cell r="I10" t="str">
            <v>次</v>
          </cell>
          <cell r="J10" t="str">
            <v>SccAsFunction</v>
          </cell>
          <cell r="K10" t="str">
            <v>15min</v>
          </cell>
          <cell r="L10" t="str">
            <v>15min</v>
          </cell>
        </row>
        <row r="11">
          <cell r="A11" t="str">
            <v>TASHA10</v>
          </cell>
          <cell r="B11" t="str">
            <v>A</v>
          </cell>
          <cell r="C11" t="str">
            <v>SCC.CsrnUDR</v>
          </cell>
          <cell r="D11" t="str">
            <v>SCCAS 发送获取CSRN的UDR次数</v>
          </cell>
          <cell r="E11" t="str">
            <v>SCC AS发送UDR去获取CSRN的次数</v>
          </cell>
          <cell r="F11" t="str">
            <v>SCC AS域选到CS域后，发送UDR去获取CSRN的次数</v>
          </cell>
          <cell r="G11" t="str">
            <v>CC</v>
          </cell>
          <cell r="H11" t="str">
            <v>整数</v>
          </cell>
          <cell r="I11" t="str">
            <v>次</v>
          </cell>
          <cell r="J11" t="str">
            <v>SccAsFunction</v>
          </cell>
          <cell r="K11" t="str">
            <v>15min</v>
          </cell>
          <cell r="L11" t="str">
            <v>15min</v>
          </cell>
        </row>
        <row r="12">
          <cell r="A12" t="str">
            <v>TASHA11</v>
          </cell>
          <cell r="B12" t="str">
            <v>A</v>
          </cell>
          <cell r="C12" t="str">
            <v>SCC.CsrnUDRAnsSucc</v>
          </cell>
          <cell r="D12" t="str">
            <v>收到取CSRN请求的成功UDA次数</v>
          </cell>
          <cell r="E12" t="str">
            <v>SCC AS取CSRN收到成功响应的次数</v>
          </cell>
          <cell r="F12" t="str">
            <v>SCC AS发UDR请求CSRN后，收到UDA，响应码为2001，提示“DIAMETER_SUCCESS”的响应消息次数。</v>
          </cell>
          <cell r="G12" t="str">
            <v>CC</v>
          </cell>
          <cell r="H12" t="str">
            <v>整数</v>
          </cell>
          <cell r="I12" t="str">
            <v>次</v>
          </cell>
          <cell r="J12" t="str">
            <v>SccAsFunction</v>
          </cell>
          <cell r="K12" t="str">
            <v>15min</v>
          </cell>
          <cell r="L12" t="str">
            <v>15min</v>
          </cell>
        </row>
        <row r="13">
          <cell r="A13" t="str">
            <v>TASHA12</v>
          </cell>
          <cell r="B13" t="str">
            <v>B</v>
          </cell>
          <cell r="C13" t="str">
            <v>SCC.CsrnAnsFail</v>
          </cell>
          <cell r="D13" t="str">
            <v>收到CSRN请求的失败UDA次数</v>
          </cell>
          <cell r="E13" t="str">
            <v>SCC AS CSRN请求收到失败响应的次数</v>
          </cell>
          <cell r="F13" t="str">
            <v xml:space="preserve">SCC AS发UDR请求获取CSRN后，收到UDA,响应码不为2001的响应消息次数。
</v>
          </cell>
          <cell r="G13" t="str">
            <v>CC</v>
          </cell>
          <cell r="H13" t="str">
            <v>整数</v>
          </cell>
          <cell r="I13" t="str">
            <v>次</v>
          </cell>
          <cell r="J13" t="str">
            <v>SccAsFunction</v>
          </cell>
          <cell r="K13" t="str">
            <v>15min</v>
          </cell>
          <cell r="L13" t="str">
            <v>15min</v>
          </cell>
        </row>
        <row r="14">
          <cell r="A14" t="str">
            <v>TASHA13</v>
          </cell>
          <cell r="B14" t="str">
            <v>B</v>
          </cell>
          <cell r="C14" t="str">
            <v>SCC.CsrnAnsFail.5001</v>
          </cell>
          <cell r="D14" t="str">
            <v>收到CSRN请求用户数据不存在次数</v>
          </cell>
          <cell r="E14" t="str">
            <v>SCC AS CSRN请求收到失败响应码为用户数据不存在的次数</v>
          </cell>
          <cell r="F14" t="str">
            <v>SCC AS发UDR请求获取CSRN后，收到UDA消息中，携带错误码：5001，提示“DIAMETER_ERROR_USER_UNKNOWN”的响应消息次数</v>
          </cell>
          <cell r="G14" t="str">
            <v>CC</v>
          </cell>
          <cell r="H14" t="str">
            <v>整数</v>
          </cell>
          <cell r="I14" t="str">
            <v>次</v>
          </cell>
          <cell r="J14" t="str">
            <v>SccAsFunction</v>
          </cell>
          <cell r="K14" t="str">
            <v>15min</v>
          </cell>
          <cell r="L14" t="str">
            <v>15min</v>
          </cell>
        </row>
        <row r="15">
          <cell r="A15" t="str">
            <v>TASHA14</v>
          </cell>
          <cell r="B15" t="str">
            <v>B</v>
          </cell>
          <cell r="C15" t="str">
            <v>SCC.CsrnAnsFail.5002or5003</v>
          </cell>
          <cell r="D15" t="str">
            <v>收到CSRN请求未知用户次数</v>
          </cell>
          <cell r="E15" t="str">
            <v>SCC AS CSRN请求收到失败响应码为5002或5003的次数</v>
          </cell>
          <cell r="F15" t="str">
            <v>SCC AS发UDR请求获取CSRN后，收到UDA消息中，携带错误码：5002或者5003，提示“DIAMETER_ERROR_IDENTITIES_DONT_MATCH”或者“DIAMETER_ERROR_IDENTITY_NOT_REGISTERED”的响应消息次数</v>
          </cell>
          <cell r="G15" t="str">
            <v>CC</v>
          </cell>
          <cell r="H15" t="str">
            <v>整数</v>
          </cell>
          <cell r="I15" t="str">
            <v>次</v>
          </cell>
          <cell r="J15" t="str">
            <v>SccAsFunction</v>
          </cell>
          <cell r="K15" t="str">
            <v>15min</v>
          </cell>
          <cell r="L15" t="str">
            <v>15min</v>
          </cell>
        </row>
        <row r="16">
          <cell r="A16" t="str">
            <v>TASHA15</v>
          </cell>
          <cell r="B16" t="str">
            <v>B</v>
          </cell>
          <cell r="C16" t="str">
            <v>SCC.CsrnAnsFail.Timeout</v>
          </cell>
          <cell r="D16" t="str">
            <v>CSRN请求超时次数</v>
          </cell>
          <cell r="E16" t="str">
            <v xml:space="preserve">统计向HSS发送请求消息UDR（CSRN请求）后，SCCAS超时未收到UDA的次数
</v>
          </cell>
          <cell r="F16" t="str">
            <v xml:space="preserve">统计向HSS发送请求消息UDR（CSRN请求）后，SCCAS超时未收到UDA的次数
</v>
          </cell>
          <cell r="G16" t="str">
            <v>CC</v>
          </cell>
          <cell r="H16" t="str">
            <v>整数</v>
          </cell>
          <cell r="I16" t="str">
            <v>次</v>
          </cell>
          <cell r="J16" t="str">
            <v>SccAsFunction</v>
          </cell>
          <cell r="K16" t="str">
            <v>15min</v>
          </cell>
          <cell r="L16" t="str">
            <v>15min</v>
          </cell>
        </row>
        <row r="17">
          <cell r="A17" t="str">
            <v>TASHA16</v>
          </cell>
          <cell r="B17" t="str">
            <v>A</v>
          </cell>
          <cell r="C17" t="str">
            <v>SCC.TADStoIMSAttSession</v>
          </cell>
          <cell r="D17" t="str">
            <v>域选到IMS试呼次数</v>
          </cell>
          <cell r="E17" t="str">
            <v>AS域选择到IMS后发送INVITE的次数</v>
          </cell>
          <cell r="F17" t="str">
            <v>AS收到INVITE消息，根据T-ADS 信息，预选到IMS接续呼叫，发出INVITE后开始统计</v>
          </cell>
          <cell r="G17" t="str">
            <v>CC</v>
          </cell>
          <cell r="H17" t="str">
            <v>整数</v>
          </cell>
          <cell r="I17" t="str">
            <v>次</v>
          </cell>
          <cell r="J17" t="str">
            <v>SccAsFunction</v>
          </cell>
          <cell r="K17" t="str">
            <v>15min</v>
          </cell>
          <cell r="L17" t="str">
            <v>15min</v>
          </cell>
        </row>
        <row r="18">
          <cell r="A18" t="str">
            <v>TASHA17</v>
          </cell>
          <cell r="B18" t="str">
            <v>A</v>
          </cell>
          <cell r="C18" t="str">
            <v>SCC.TADStoIMSSuccSession</v>
          </cell>
          <cell r="D18" t="str">
            <v>域选到IMS接通次数</v>
          </cell>
          <cell r="E18" t="str">
            <v>AS在域选择到IMS后收到被叫侧返回的180消息，即呼叫振铃的次数。</v>
          </cell>
          <cell r="F18" t="str">
            <v>AS在域选择到IMS后，收到被叫侧返回的180消息时开始统计。</v>
          </cell>
          <cell r="G18" t="str">
            <v>CC</v>
          </cell>
          <cell r="H18" t="str">
            <v>整数</v>
          </cell>
          <cell r="I18" t="str">
            <v>次</v>
          </cell>
          <cell r="J18" t="str">
            <v>SccAsFunction</v>
          </cell>
          <cell r="K18" t="str">
            <v>15min</v>
          </cell>
          <cell r="L18" t="str">
            <v>15min</v>
          </cell>
        </row>
        <row r="19">
          <cell r="A19" t="str">
            <v>TASHA18</v>
          </cell>
          <cell r="B19" t="str">
            <v>B</v>
          </cell>
          <cell r="C19" t="str">
            <v>SCC.TADStoIMSAnsSession</v>
          </cell>
          <cell r="D19" t="str">
            <v>域选到IMS应答次数</v>
          </cell>
          <cell r="E19" t="str">
            <v>AS在进行域选择到IMS后收到被叫应答，建立呼叫的次数。</v>
          </cell>
          <cell r="F19" t="str">
            <v>AS在域选择到IMS后收到200（INVITE）消息时开始统计。</v>
          </cell>
          <cell r="G19" t="str">
            <v>CC</v>
          </cell>
          <cell r="H19" t="str">
            <v>整数</v>
          </cell>
          <cell r="I19" t="str">
            <v>次</v>
          </cell>
          <cell r="J19" t="str">
            <v>SccAsFunction</v>
          </cell>
          <cell r="K19" t="str">
            <v>15min</v>
          </cell>
          <cell r="L19" t="str">
            <v>15min</v>
          </cell>
        </row>
        <row r="20">
          <cell r="A20" t="str">
            <v>TASHA19</v>
          </cell>
          <cell r="B20" t="str">
            <v>B</v>
          </cell>
          <cell r="C20" t="str">
            <v>SCC.TADStoIMSRelBeforeRing</v>
          </cell>
          <cell r="D20" t="str">
            <v>域选到IMS早释次数</v>
          </cell>
          <cell r="E20" t="str">
            <v>AS在进行域选择到IMS后,在被叫振铃前收到主叫CANCEL消息的次数。</v>
          </cell>
          <cell r="F20" t="str">
            <v>AS在域选择到IMS后，在被叫振铃前，收到主叫侧CANCEL消息开始统计。</v>
          </cell>
          <cell r="G20" t="str">
            <v>CC</v>
          </cell>
          <cell r="H20" t="str">
            <v>整数</v>
          </cell>
          <cell r="I20" t="str">
            <v>次</v>
          </cell>
          <cell r="J20" t="str">
            <v>SccAsFunction</v>
          </cell>
          <cell r="K20" t="str">
            <v>15min</v>
          </cell>
          <cell r="L20" t="str">
            <v>15min</v>
          </cell>
        </row>
        <row r="21">
          <cell r="A21" t="str">
            <v>TASHA20</v>
          </cell>
          <cell r="B21" t="str">
            <v>B</v>
          </cell>
          <cell r="C21" t="str">
            <v>SCC.TADStoIMSRel.486</v>
          </cell>
          <cell r="D21" t="str">
            <v>域选到IMS被叫忙次数</v>
          </cell>
          <cell r="E21" t="str">
            <v>AS在进行域选择到IMS后,收到S-CSCF过来的486消息时开始统计</v>
          </cell>
          <cell r="F21" t="str">
            <v>AS在进行域选择到IMS后,收到S-CSCF过来的486消息时开始统计</v>
          </cell>
          <cell r="G21" t="str">
            <v>CC</v>
          </cell>
          <cell r="H21" t="str">
            <v>整数</v>
          </cell>
          <cell r="I21" t="str">
            <v>次</v>
          </cell>
          <cell r="J21" t="str">
            <v>SccAsFunction</v>
          </cell>
          <cell r="K21" t="str">
            <v>15min</v>
          </cell>
          <cell r="L21" t="str">
            <v>15min</v>
          </cell>
        </row>
        <row r="22">
          <cell r="A22" t="str">
            <v>TASHA21</v>
          </cell>
          <cell r="B22" t="str">
            <v>B</v>
          </cell>
          <cell r="C22" t="str">
            <v>SCC.TADStoIMSRel.603</v>
          </cell>
          <cell r="D22" t="str">
            <v>域选到IMS被叫拒接次数</v>
          </cell>
          <cell r="E22" t="str">
            <v>AS在进行域选择到IMS后,收到S-CSCF过来的603消息时开始统计</v>
          </cell>
          <cell r="F22" t="str">
            <v>AS在进行域选择到IMS后,收到S-CSCF过来的603消息时开始统计</v>
          </cell>
          <cell r="G22" t="str">
            <v>CC</v>
          </cell>
          <cell r="H22" t="str">
            <v>整数</v>
          </cell>
          <cell r="I22" t="str">
            <v>次</v>
          </cell>
          <cell r="J22" t="str">
            <v>SccAsFunction</v>
          </cell>
          <cell r="K22" t="str">
            <v>15min</v>
          </cell>
          <cell r="L22" t="str">
            <v>15min</v>
          </cell>
        </row>
        <row r="23">
          <cell r="A23" t="str">
            <v>TASHA22</v>
          </cell>
          <cell r="B23" t="str">
            <v>A</v>
          </cell>
          <cell r="C23" t="str">
            <v>SCC.TADStoCSAttSession</v>
          </cell>
          <cell r="D23" t="str">
            <v>域选到CS试呼次数</v>
          </cell>
          <cell r="E23" t="str">
            <v>AS域选择到CS后发送INVITE的次数</v>
          </cell>
          <cell r="F23" t="str">
            <v>AS收到INVITE消息，根据T-ADS 信息，预选到CS接续呼叫，发出INVITE后开始统计</v>
          </cell>
          <cell r="G23" t="str">
            <v>CC</v>
          </cell>
          <cell r="H23" t="str">
            <v>整数</v>
          </cell>
          <cell r="I23" t="str">
            <v>次</v>
          </cell>
          <cell r="J23" t="str">
            <v>SccAsFunction</v>
          </cell>
          <cell r="K23" t="str">
            <v>15min</v>
          </cell>
          <cell r="L23" t="str">
            <v>15min</v>
          </cell>
        </row>
        <row r="24">
          <cell r="A24" t="str">
            <v>TASHA23</v>
          </cell>
          <cell r="B24" t="str">
            <v>A</v>
          </cell>
          <cell r="C24" t="str">
            <v>SCC.TADStoCSSuccSession</v>
          </cell>
          <cell r="D24" t="str">
            <v>域选到CS接通次数</v>
          </cell>
          <cell r="E24" t="str">
            <v>AS在域选择到CS后收到被叫侧返回的180消息，即呼叫振铃的次数。</v>
          </cell>
          <cell r="F24" t="str">
            <v>AS在域选择到CS后，收到被叫侧返回的180消息时开始统计。</v>
          </cell>
          <cell r="G24" t="str">
            <v>CC</v>
          </cell>
          <cell r="H24" t="str">
            <v>整数</v>
          </cell>
          <cell r="I24" t="str">
            <v>次</v>
          </cell>
          <cell r="J24" t="str">
            <v>SccAsFunction</v>
          </cell>
          <cell r="K24" t="str">
            <v>15min</v>
          </cell>
          <cell r="L24" t="str">
            <v>15min</v>
          </cell>
        </row>
        <row r="25">
          <cell r="A25" t="str">
            <v>TASHA24</v>
          </cell>
          <cell r="B25" t="str">
            <v>B</v>
          </cell>
          <cell r="C25" t="str">
            <v>SCC.TADStoCSAnsSession</v>
          </cell>
          <cell r="D25" t="str">
            <v>域选到CS应答次数</v>
          </cell>
          <cell r="E25" t="str">
            <v>AS在进行域选择到CS后收到被叫应答，建立呼叫的次数。</v>
          </cell>
          <cell r="F25" t="str">
            <v>AS在域选择到CS后收到200（INVITE）消息时开始统计。</v>
          </cell>
          <cell r="G25" t="str">
            <v>CC</v>
          </cell>
          <cell r="H25" t="str">
            <v>整数</v>
          </cell>
          <cell r="I25" t="str">
            <v>次</v>
          </cell>
          <cell r="J25" t="str">
            <v>SccAsFunction</v>
          </cell>
          <cell r="K25" t="str">
            <v>15min</v>
          </cell>
          <cell r="L25" t="str">
            <v>15min</v>
          </cell>
        </row>
        <row r="26">
          <cell r="A26" t="str">
            <v>TASHA25</v>
          </cell>
          <cell r="B26" t="str">
            <v>B</v>
          </cell>
          <cell r="C26" t="str">
            <v>SCC.TADStoCSRelBeforeRing</v>
          </cell>
          <cell r="D26" t="str">
            <v>域选到CS早释次数</v>
          </cell>
          <cell r="E26" t="str">
            <v>AS在进行域选择到CS后,在被叫振铃前收到主叫CANCEL消息的次数。</v>
          </cell>
          <cell r="F26" t="str">
            <v>AS在域选择到CS后，在被叫振铃前，收到主叫侧CANCEL消息开始统计。</v>
          </cell>
          <cell r="G26" t="str">
            <v>CC</v>
          </cell>
          <cell r="H26" t="str">
            <v>整数</v>
          </cell>
          <cell r="I26" t="str">
            <v>次</v>
          </cell>
          <cell r="J26" t="str">
            <v>SccAsFunction</v>
          </cell>
          <cell r="K26" t="str">
            <v>15min</v>
          </cell>
          <cell r="L26" t="str">
            <v>15min</v>
          </cell>
        </row>
        <row r="27">
          <cell r="A27" t="str">
            <v>TASHA26</v>
          </cell>
          <cell r="B27" t="str">
            <v>B</v>
          </cell>
          <cell r="C27" t="str">
            <v>SCC.TADStoCSRel.486</v>
          </cell>
          <cell r="D27" t="str">
            <v>域选到CS被叫忙次数</v>
          </cell>
          <cell r="E27" t="str">
            <v>AS在进行域选择到CS后,收到S-CSCF过来的486消息时开始统计</v>
          </cell>
          <cell r="F27" t="str">
            <v>AS在进行域选择到CS后,收到S-CSCF过来的486消息时开始统计</v>
          </cell>
          <cell r="G27" t="str">
            <v>CC</v>
          </cell>
          <cell r="H27" t="str">
            <v>整数</v>
          </cell>
          <cell r="I27" t="str">
            <v>次</v>
          </cell>
          <cell r="J27" t="str">
            <v>SccAsFunction</v>
          </cell>
          <cell r="K27" t="str">
            <v>15min</v>
          </cell>
          <cell r="L27" t="str">
            <v>15min</v>
          </cell>
        </row>
        <row r="28">
          <cell r="A28" t="str">
            <v>TASHA27</v>
          </cell>
          <cell r="B28" t="str">
            <v>B</v>
          </cell>
          <cell r="C28" t="str">
            <v>SCC.TADStoCSRel.603</v>
          </cell>
          <cell r="D28" t="str">
            <v>域选到CS被叫拒接次数</v>
          </cell>
          <cell r="E28" t="str">
            <v>AS在进行域选择到CS后,收到S-CSCF过来的603消息时开始统计</v>
          </cell>
          <cell r="F28" t="str">
            <v>AS在进行域选择到CS后,收到S-CSCF过来的603消息时开始统计</v>
          </cell>
          <cell r="G28" t="str">
            <v>CC</v>
          </cell>
          <cell r="H28" t="str">
            <v>整数</v>
          </cell>
          <cell r="I28" t="str">
            <v>次</v>
          </cell>
          <cell r="J28" t="str">
            <v>SccAsFunction</v>
          </cell>
          <cell r="K28" t="str">
            <v>15min</v>
          </cell>
          <cell r="L28" t="str">
            <v>15min</v>
          </cell>
        </row>
        <row r="29">
          <cell r="A29" t="str">
            <v>TASHA28</v>
          </cell>
          <cell r="B29" t="str">
            <v>C</v>
          </cell>
          <cell r="C29" t="str">
            <v>SCC.SeizureTimeCsTerm</v>
          </cell>
          <cell r="D29" t="str">
            <v>域选到CS呼叫占用时长</v>
          </cell>
          <cell r="E29" t="str">
            <v>统计域选或重选到CS的呼叫，从试呼开始到呼叫释放（正常释放、异常释放）的时长。</v>
          </cell>
          <cell r="F29" t="str">
            <v>在域选或重选到CS并发INVITE后，统计到呼叫释放的时长</v>
          </cell>
          <cell r="G29" t="str">
            <v>CC</v>
          </cell>
          <cell r="H29" t="str">
            <v>整数</v>
          </cell>
          <cell r="I29" t="str">
            <v>秒</v>
          </cell>
          <cell r="J29" t="str">
            <v>SccAsFunction</v>
          </cell>
          <cell r="K29" t="str">
            <v>15min</v>
          </cell>
          <cell r="L29" t="str">
            <v>15min</v>
          </cell>
        </row>
        <row r="30">
          <cell r="A30" t="str">
            <v>TASHA29</v>
          </cell>
          <cell r="B30" t="str">
            <v>C</v>
          </cell>
          <cell r="C30" t="str">
            <v>SCC.ConnectTimeCsTerm</v>
          </cell>
          <cell r="D30" t="str">
            <v>域选到CS呼叫接通时长</v>
          </cell>
          <cell r="E30" t="str">
            <v>统计域选或重选到CS的呼叫，从振铃开始到呼叫释放（正常释放、异常释放）的时长。</v>
          </cell>
          <cell r="F30" t="str">
            <v>统计域选或重选到CS的呼叫，在收到对局的180消息或200消息后，统计到呼叫释放的时长</v>
          </cell>
          <cell r="G30" t="str">
            <v>CC</v>
          </cell>
          <cell r="H30" t="str">
            <v>整数</v>
          </cell>
          <cell r="I30" t="str">
            <v>秒</v>
          </cell>
          <cell r="J30" t="str">
            <v>SccAsFunction</v>
          </cell>
          <cell r="K30" t="str">
            <v>15min</v>
          </cell>
          <cell r="L30" t="str">
            <v>15min</v>
          </cell>
        </row>
        <row r="31">
          <cell r="A31" t="str">
            <v>TASHA30</v>
          </cell>
          <cell r="B31" t="str">
            <v>C</v>
          </cell>
          <cell r="C31" t="str">
            <v>SCC.AnswerTimeCsTerm</v>
          </cell>
          <cell r="D31" t="str">
            <v>域选到CS呼叫应答时长</v>
          </cell>
          <cell r="E31" t="str">
            <v>统计域选或重选到CS的呼叫，从应答开始到呼叫释放（正常释放、异常释放）的时长。</v>
          </cell>
          <cell r="F31" t="str">
            <v>统计域选或重选到CS的呼叫，在收到对局的200消息后，统计到呼叫释放的时长</v>
          </cell>
          <cell r="G31" t="str">
            <v>CC</v>
          </cell>
          <cell r="H31" t="str">
            <v>整数</v>
          </cell>
          <cell r="I31" t="str">
            <v>秒</v>
          </cell>
          <cell r="J31" t="str">
            <v>SccAsFunction</v>
          </cell>
          <cell r="K31" t="str">
            <v>15min</v>
          </cell>
          <cell r="L31" t="str">
            <v>15min</v>
          </cell>
        </row>
        <row r="32">
          <cell r="A32" t="str">
            <v>TASHA31</v>
          </cell>
          <cell r="B32" t="str">
            <v>C</v>
          </cell>
          <cell r="C32" t="str">
            <v>SCC.SeizureTrafCsTerm</v>
          </cell>
          <cell r="D32" t="str">
            <v>域选到CS占用话务量</v>
          </cell>
          <cell r="E32" t="str">
            <v>统计域选或重选到CS的呼叫，从试呼开始到呼叫释放（正常释放、异常释放）的话务量。</v>
          </cell>
          <cell r="F32" t="str">
            <v>在域选或重选到CS并发INVITE后，统计到呼叫释放的话务量</v>
          </cell>
          <cell r="G32" t="str">
            <v>CC</v>
          </cell>
          <cell r="H32" t="str">
            <v>实数</v>
          </cell>
          <cell r="I32" t="str">
            <v>ERL</v>
          </cell>
          <cell r="J32" t="str">
            <v>SccAsFunction</v>
          </cell>
          <cell r="K32" t="str">
            <v>15min</v>
          </cell>
          <cell r="L32" t="str">
            <v>15min</v>
          </cell>
        </row>
        <row r="33">
          <cell r="A33" t="str">
            <v>TASHA32</v>
          </cell>
          <cell r="B33" t="str">
            <v>C</v>
          </cell>
          <cell r="C33" t="str">
            <v>SCC.ConnectTrafCsTerm</v>
          </cell>
          <cell r="D33" t="str">
            <v>域选到CS接通话务量</v>
          </cell>
          <cell r="E33" t="str">
            <v>统计域选或重选到CS的呼叫，从振铃开始到呼叫释放（正常释放、异常释放）的话务量。</v>
          </cell>
          <cell r="F33" t="str">
            <v>统计域选或重选到CS的呼叫，在收到对局的180消息或200消息后，统计到呼叫释放的话务量</v>
          </cell>
          <cell r="G33" t="str">
            <v>CC</v>
          </cell>
          <cell r="H33" t="str">
            <v>实数</v>
          </cell>
          <cell r="I33" t="str">
            <v>ERL</v>
          </cell>
          <cell r="J33" t="str">
            <v>SccAsFunction</v>
          </cell>
          <cell r="K33" t="str">
            <v>15min</v>
          </cell>
          <cell r="L33" t="str">
            <v>15min</v>
          </cell>
        </row>
        <row r="34">
          <cell r="A34" t="str">
            <v>TASHA33</v>
          </cell>
          <cell r="B34" t="str">
            <v>C</v>
          </cell>
          <cell r="C34" t="str">
            <v>SCC.AnswerTrafCsTerm</v>
          </cell>
          <cell r="D34" t="str">
            <v>域选到CS应答话务量</v>
          </cell>
          <cell r="E34" t="str">
            <v>统计域选或重选到CS的呼叫，从应答开始到呼叫释放（正常释放、异常释放）的话务量。</v>
          </cell>
          <cell r="F34" t="str">
            <v>统计域选或重选到CS的呼叫，在收到对局的200消息后，统计到呼叫释放的话务量</v>
          </cell>
          <cell r="G34" t="str">
            <v>CC</v>
          </cell>
          <cell r="H34" t="str">
            <v>实数</v>
          </cell>
          <cell r="I34" t="str">
            <v>ERL</v>
          </cell>
          <cell r="J34" t="str">
            <v>SccAsFunction</v>
          </cell>
          <cell r="K34" t="str">
            <v>15min</v>
          </cell>
          <cell r="L34" t="str">
            <v>15min</v>
          </cell>
        </row>
        <row r="35">
          <cell r="A35" t="str">
            <v>TASHA34</v>
          </cell>
          <cell r="B35" t="str">
            <v>B</v>
          </cell>
          <cell r="C35" t="str">
            <v>SCC.CsRetryAttSession</v>
          </cell>
          <cell r="D35" t="str">
            <v>域选做CSRetry试呼次数</v>
          </cell>
          <cell r="E35" t="str">
            <v>AS域选择到IMS后接续超时，重选CS域接续，发送INVITE的次数</v>
          </cell>
          <cell r="F35" t="str">
            <v>AS域选择到IMS后接续超时，重选CS域接续，发出INVITE后开始统计</v>
          </cell>
          <cell r="G35" t="str">
            <v>CC</v>
          </cell>
          <cell r="H35" t="str">
            <v>整数</v>
          </cell>
          <cell r="I35" t="str">
            <v>次</v>
          </cell>
          <cell r="J35" t="str">
            <v>SccAsFunction</v>
          </cell>
          <cell r="K35" t="str">
            <v>15min</v>
          </cell>
          <cell r="L35" t="str">
            <v>15min</v>
          </cell>
        </row>
        <row r="36">
          <cell r="A36" t="str">
            <v>TASHA35</v>
          </cell>
          <cell r="B36" t="str">
            <v>B</v>
          </cell>
          <cell r="C36" t="str">
            <v>SCC.CsRetrySuccSession</v>
          </cell>
          <cell r="D36" t="str">
            <v>域选做CSRetry接通次数</v>
          </cell>
          <cell r="E36" t="str">
            <v>AS在重选到CS后，收到被叫侧返回的180消息，即呼叫振铃的次数。</v>
          </cell>
          <cell r="F36" t="str">
            <v>AS在重选到CS后，收到被叫侧返回的180消息时开始统计。</v>
          </cell>
          <cell r="G36" t="str">
            <v>CC</v>
          </cell>
          <cell r="H36" t="str">
            <v>整数</v>
          </cell>
          <cell r="I36" t="str">
            <v>次</v>
          </cell>
          <cell r="J36" t="str">
            <v>SccAsFunction</v>
          </cell>
          <cell r="K36" t="str">
            <v>15min</v>
          </cell>
          <cell r="L36" t="str">
            <v>15min</v>
          </cell>
        </row>
        <row r="37">
          <cell r="A37" t="str">
            <v>TASHA36</v>
          </cell>
          <cell r="B37" t="str">
            <v>B</v>
          </cell>
          <cell r="C37" t="str">
            <v>SCC.CsRetryAnsSession</v>
          </cell>
          <cell r="D37" t="str">
            <v>域选做CSRetry应答次数</v>
          </cell>
          <cell r="E37" t="str">
            <v>AS在重选到CS后，收到被叫应答，建立呼叫的次数。</v>
          </cell>
          <cell r="F37" t="str">
            <v>AS在重选到CS后，收到200（INVITE）消息时开始统计。</v>
          </cell>
          <cell r="G37" t="str">
            <v>CC</v>
          </cell>
          <cell r="H37" t="str">
            <v>整数</v>
          </cell>
          <cell r="I37" t="str">
            <v>次</v>
          </cell>
          <cell r="J37" t="str">
            <v>SccAsFunction</v>
          </cell>
          <cell r="K37" t="str">
            <v>15min</v>
          </cell>
          <cell r="L37" t="str">
            <v>15min</v>
          </cell>
        </row>
        <row r="38">
          <cell r="A38" t="str">
            <v>TASHA37</v>
          </cell>
          <cell r="B38" t="str">
            <v>B</v>
          </cell>
          <cell r="C38" t="str">
            <v>SCC.CsRetryRelBeforeRing</v>
          </cell>
          <cell r="D38" t="str">
            <v>重选到CS早释次数</v>
          </cell>
          <cell r="E38" t="str">
            <v>AS在重选到CS后，在被叫振铃前收到主叫CANCEL消息的次数。</v>
          </cell>
          <cell r="F38" t="str">
            <v>AS在重选到CS后，在被叫振铃前，收到主叫侧CANCEL消息开始统计。</v>
          </cell>
          <cell r="G38" t="str">
            <v>CC</v>
          </cell>
          <cell r="H38" t="str">
            <v>整数</v>
          </cell>
          <cell r="I38" t="str">
            <v>次</v>
          </cell>
          <cell r="J38" t="str">
            <v>SccAsFunction</v>
          </cell>
          <cell r="K38" t="str">
            <v>15min</v>
          </cell>
          <cell r="L38" t="str">
            <v>15min</v>
          </cell>
        </row>
        <row r="39">
          <cell r="A39" t="str">
            <v>TASHA38</v>
          </cell>
          <cell r="B39" t="str">
            <v>B</v>
          </cell>
          <cell r="C39" t="str">
            <v>SCC.CsRetryRel.486</v>
          </cell>
          <cell r="D39" t="str">
            <v>重选到CS被叫忙次数</v>
          </cell>
          <cell r="E39" t="str">
            <v>AS在重选到CS后，收到S-CSCF过来的486消息时开始统计</v>
          </cell>
          <cell r="F39" t="str">
            <v>AS在重选到CS后，收到S-CSCF过来的486消息时开始统计</v>
          </cell>
          <cell r="G39" t="str">
            <v>CC</v>
          </cell>
          <cell r="H39" t="str">
            <v>整数</v>
          </cell>
          <cell r="I39" t="str">
            <v>次</v>
          </cell>
          <cell r="J39" t="str">
            <v>SccAsFunction</v>
          </cell>
          <cell r="K39" t="str">
            <v>15min</v>
          </cell>
          <cell r="L39" t="str">
            <v>15min</v>
          </cell>
        </row>
        <row r="40">
          <cell r="A40" t="str">
            <v>TASHA39</v>
          </cell>
          <cell r="B40" t="str">
            <v>B</v>
          </cell>
          <cell r="C40" t="str">
            <v>SCC.CsRetryRel.603</v>
          </cell>
          <cell r="D40" t="str">
            <v>重选到CS被叫拒接次数</v>
          </cell>
          <cell r="E40" t="str">
            <v>AS在重选到CS后，收到S-CSCF过来的603消息时开始统计</v>
          </cell>
          <cell r="F40" t="str">
            <v>AS在重选到CS后，收到S-CSCF过来的603消息时开始统计</v>
          </cell>
          <cell r="G40" t="str">
            <v>CC</v>
          </cell>
          <cell r="H40" t="str">
            <v>整数</v>
          </cell>
          <cell r="I40" t="str">
            <v>次</v>
          </cell>
          <cell r="J40" t="str">
            <v>SccAsFunction</v>
          </cell>
          <cell r="K40" t="str">
            <v>15min</v>
          </cell>
          <cell r="L40" t="str">
            <v>15min</v>
          </cell>
        </row>
        <row r="41">
          <cell r="A41" t="str">
            <v>TASHA40</v>
          </cell>
          <cell r="B41" t="str">
            <v>B</v>
          </cell>
          <cell r="C41" t="str">
            <v>SCC.HandoverTimes</v>
          </cell>
          <cell r="D41" t="str">
            <v>切换总次数</v>
          </cell>
          <cell r="E41" t="str">
            <v>SCC AS收到的切换总次数</v>
          </cell>
          <cell r="F41" t="str">
            <v>在SCC AS收到第一个Route头域中同时携带stn-sr和orig或者atu-sti和orig两个参数的INVITE消息时，进行切换总次数的统计</v>
          </cell>
          <cell r="G41" t="str">
            <v>CC</v>
          </cell>
          <cell r="H41" t="str">
            <v>整数</v>
          </cell>
          <cell r="I41" t="str">
            <v>次</v>
          </cell>
          <cell r="J41" t="str">
            <v>SccAsFunction</v>
          </cell>
          <cell r="K41" t="str">
            <v>15min</v>
          </cell>
          <cell r="L41" t="str">
            <v>15min</v>
          </cell>
        </row>
        <row r="42">
          <cell r="A42" t="str">
            <v>TASHA41</v>
          </cell>
          <cell r="B42" t="str">
            <v>C</v>
          </cell>
          <cell r="C42" t="str">
            <v>SCC.SRVCCTimes</v>
          </cell>
          <cell r="D42" t="str">
            <v>SRVCC切换次数</v>
          </cell>
          <cell r="E42" t="str">
            <v>SCC AS进行SRVCC切换次数</v>
          </cell>
          <cell r="F42" t="str">
            <v>在SCC AS收到第一个Route头域中同时携带stn-sr和orig两个参数的INVITE消息时，进行SRVCC切换次数的统计。</v>
          </cell>
          <cell r="G42" t="str">
            <v>CC</v>
          </cell>
          <cell r="H42" t="str">
            <v>整数</v>
          </cell>
          <cell r="I42" t="str">
            <v>次</v>
          </cell>
          <cell r="J42" t="str">
            <v>SccAsFunction</v>
          </cell>
          <cell r="K42" t="str">
            <v>15min</v>
          </cell>
          <cell r="L42" t="str">
            <v>15min</v>
          </cell>
        </row>
        <row r="43">
          <cell r="A43" t="str">
            <v>TASHA42</v>
          </cell>
          <cell r="B43" t="str">
            <v>A</v>
          </cell>
          <cell r="C43" t="str">
            <v>SCC.eSRVCCTimes</v>
          </cell>
          <cell r="D43" t="str">
            <v>eSRVCC切换次数</v>
          </cell>
          <cell r="E43" t="str">
            <v>SCC AS进行eSRVCC切换次数</v>
          </cell>
          <cell r="F43" t="str">
            <v>在SCC AS收到第一个Route头域中同时携带atu-sti和orig两个参数的INVITE消息时，进行eSRVCC切换次数的统计</v>
          </cell>
          <cell r="G43" t="str">
            <v>CC</v>
          </cell>
          <cell r="H43" t="str">
            <v>整数</v>
          </cell>
          <cell r="I43" t="str">
            <v>次</v>
          </cell>
          <cell r="J43" t="str">
            <v>SccAsFunction</v>
          </cell>
          <cell r="K43" t="str">
            <v>15min</v>
          </cell>
          <cell r="L43" t="str">
            <v>15min</v>
          </cell>
        </row>
        <row r="44">
          <cell r="A44" t="str">
            <v>TASHA43</v>
          </cell>
          <cell r="B44" t="str">
            <v>C</v>
          </cell>
          <cell r="C44" t="str">
            <v>SCC.ActiveCalleSRVCCTimes</v>
          </cell>
          <cell r="D44" t="str">
            <v>稳态呼叫的eSRVCC切换次数</v>
          </cell>
          <cell r="E44" t="str">
            <v>用户通话时进行eSRVCC切换，切换到CS网络的次数</v>
          </cell>
          <cell r="F44" t="str">
            <v>SCC AS收到请求切换的INVITE消息，原始呼叫处于通话态</v>
          </cell>
          <cell r="G44" t="str">
            <v>CC</v>
          </cell>
          <cell r="H44" t="str">
            <v>整数</v>
          </cell>
          <cell r="I44" t="str">
            <v>次</v>
          </cell>
          <cell r="J44" t="str">
            <v>SccAsFunction</v>
          </cell>
          <cell r="K44" t="str">
            <v>15min</v>
          </cell>
          <cell r="L44" t="str">
            <v>15min</v>
          </cell>
        </row>
        <row r="45">
          <cell r="A45" t="str">
            <v>TASHA44</v>
          </cell>
          <cell r="B45" t="str">
            <v>C</v>
          </cell>
          <cell r="C45" t="str">
            <v>SCC.AlertingCalleSRVCCTimes</v>
          </cell>
          <cell r="D45" t="str">
            <v>振铃态呼叫的eSRVCC切换次数</v>
          </cell>
          <cell r="E45" t="str">
            <v>用户振铃时进行eSRVCC切换，切换到CS网络的次数</v>
          </cell>
          <cell r="F45" t="str">
            <v>SCC AS收到请求切换的INVITE消息，原始呼叫处于振铃态。</v>
          </cell>
          <cell r="G45" t="str">
            <v>CC</v>
          </cell>
          <cell r="H45" t="str">
            <v>整数</v>
          </cell>
          <cell r="I45" t="str">
            <v>次</v>
          </cell>
          <cell r="J45" t="str">
            <v>SccAsFunction</v>
          </cell>
          <cell r="K45" t="str">
            <v>15min</v>
          </cell>
          <cell r="L45" t="str">
            <v>15min</v>
          </cell>
        </row>
        <row r="46">
          <cell r="A46" t="str">
            <v>TASHA45</v>
          </cell>
          <cell r="B46" t="str">
            <v>C</v>
          </cell>
          <cell r="C46" t="str">
            <v>SCC.MidCalleSRVCCTimes</v>
          </cell>
          <cell r="D46" t="str">
            <v>midcall呼叫的eSRVCC切换次数</v>
          </cell>
          <cell r="E46" t="str">
            <v>用户保持呼叫时进行eSRVCC切换，切换到CS网络的次数</v>
          </cell>
          <cell r="F46" t="str">
            <v>SCC AS收到请求切换的INVITE消息，用户处于多路呼叫。</v>
          </cell>
          <cell r="G46" t="str">
            <v>CC</v>
          </cell>
          <cell r="H46" t="str">
            <v>整数</v>
          </cell>
          <cell r="I46" t="str">
            <v>次</v>
          </cell>
          <cell r="J46" t="str">
            <v>SccAsFunction</v>
          </cell>
          <cell r="K46" t="str">
            <v>15min</v>
          </cell>
          <cell r="L46" t="str">
            <v>15min</v>
          </cell>
        </row>
        <row r="47">
          <cell r="A47" t="str">
            <v>TASHA46</v>
          </cell>
          <cell r="B47" t="str">
            <v>B</v>
          </cell>
          <cell r="C47" t="str">
            <v>SCC.HandoverSuccTimes</v>
          </cell>
          <cell r="D47" t="str">
            <v>切换成功总次数</v>
          </cell>
          <cell r="E47" t="str">
            <v>SCC AS切换成功总次数</v>
          </cell>
          <cell r="F47" t="str">
            <v>SCC AS进行SRVCC/eSRVCC切换成功后，LTE侧呼叫腿被释放（收到或发BYE消息），SCC AS进行切换成功总次数的统计。</v>
          </cell>
          <cell r="G47" t="str">
            <v>CC</v>
          </cell>
          <cell r="H47" t="str">
            <v>整数</v>
          </cell>
          <cell r="I47" t="str">
            <v>次</v>
          </cell>
          <cell r="J47" t="str">
            <v>SccAsFunction</v>
          </cell>
          <cell r="K47" t="str">
            <v>15min</v>
          </cell>
          <cell r="L47" t="str">
            <v>15min</v>
          </cell>
        </row>
        <row r="48">
          <cell r="A48" t="str">
            <v>TASHA47</v>
          </cell>
          <cell r="B48" t="str">
            <v>C</v>
          </cell>
          <cell r="C48" t="str">
            <v>SCC.SRVCCsuccTimes</v>
          </cell>
          <cell r="D48" t="str">
            <v>SRVCC切换成功次数</v>
          </cell>
          <cell r="E48" t="str">
            <v>用户SRVCC切换成功次数</v>
          </cell>
          <cell r="F48" t="str">
            <v>SCC AS进行SRVCC切换成功后，LTE侧呼叫腿被释放（收到或发BYE消息），SCC AS进行SRVCC切换成功次数的统计。</v>
          </cell>
          <cell r="G48" t="str">
            <v>CC</v>
          </cell>
          <cell r="H48" t="str">
            <v>整数</v>
          </cell>
          <cell r="I48" t="str">
            <v>次</v>
          </cell>
          <cell r="J48" t="str">
            <v>SccAsFunction</v>
          </cell>
          <cell r="K48" t="str">
            <v>15min</v>
          </cell>
          <cell r="L48" t="str">
            <v>15min</v>
          </cell>
        </row>
        <row r="49">
          <cell r="A49" t="str">
            <v>TASHA48</v>
          </cell>
          <cell r="B49" t="str">
            <v>A</v>
          </cell>
          <cell r="C49" t="str">
            <v>SCC.eSRVCCsuccTimes</v>
          </cell>
          <cell r="D49" t="str">
            <v xml:space="preserve">eSRVCC切换成功次数
</v>
          </cell>
          <cell r="E49" t="str">
            <v>用户eSRVCC切换成功次数</v>
          </cell>
          <cell r="F49" t="str">
            <v>SCC AS进行eSRVCC切换成功后，LTE侧呼叫腿被释放（收到或发BYE消息），SCC AS进行eSRVCC切换成功次数的统计。</v>
          </cell>
          <cell r="G49" t="str">
            <v>CC</v>
          </cell>
          <cell r="H49" t="str">
            <v>整数</v>
          </cell>
          <cell r="I49" t="str">
            <v>次</v>
          </cell>
          <cell r="J49" t="str">
            <v>SccAsFunction</v>
          </cell>
          <cell r="K49" t="str">
            <v>15min</v>
          </cell>
          <cell r="L49" t="str">
            <v>15min</v>
          </cell>
        </row>
        <row r="50">
          <cell r="A50" t="str">
            <v>TASHA49</v>
          </cell>
          <cell r="B50" t="str">
            <v>C</v>
          </cell>
          <cell r="C50" t="str">
            <v>SCC.HandoverReturnTimes</v>
          </cell>
          <cell r="D50" t="str">
            <v xml:space="preserve">回切总次数
</v>
          </cell>
          <cell r="E50" t="str">
            <v>当用户从LTE网络进入2G/3G网络时，接入侧会发起SRVCC（单待语音连续）/eSRVCC（增强的单待语音连续）切换请求，ATS9900收到此切换请求后，进行SRVCC/eSRVCC切换；切换时，用户又从2G/3G网络进入LTE网络，则接入侧会发起回切，ATS9900收到回切请求就统计回切总次数</v>
          </cell>
          <cell r="F50" t="str">
            <v>SCC AS进行SRVCC/eSRVCC切换时，LTE接入侧发送re-INVITE消息进行回切，SCC AS进行回切总次数的统计。</v>
          </cell>
          <cell r="G50" t="str">
            <v>CC</v>
          </cell>
          <cell r="H50" t="str">
            <v>整数</v>
          </cell>
          <cell r="I50" t="str">
            <v>次</v>
          </cell>
          <cell r="J50" t="str">
            <v>SccAsFunction</v>
          </cell>
          <cell r="K50" t="str">
            <v>15min</v>
          </cell>
          <cell r="L50" t="str">
            <v>15min</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abSelected="1" workbookViewId="0">
      <selection activeCell="D24" sqref="D24"/>
    </sheetView>
  </sheetViews>
  <sheetFormatPr defaultColWidth="9" defaultRowHeight="12" x14ac:dyDescent="0.25"/>
  <cols>
    <col min="1" max="12" width="8.69921875" style="142" customWidth="1"/>
    <col min="13" max="16384" width="9" style="142"/>
  </cols>
  <sheetData>
    <row r="1" spans="1:12" ht="15" customHeight="1" x14ac:dyDescent="0.25">
      <c r="A1" s="156" t="s">
        <v>1847</v>
      </c>
      <c r="B1" s="147"/>
      <c r="C1" s="147"/>
      <c r="D1" s="147"/>
      <c r="E1" s="147"/>
      <c r="F1" s="147"/>
      <c r="G1" s="147"/>
      <c r="H1" s="147"/>
      <c r="I1" s="147"/>
      <c r="J1" s="147"/>
      <c r="K1" s="147"/>
      <c r="L1" s="147"/>
    </row>
    <row r="2" spans="1:12" ht="12" customHeight="1" x14ac:dyDescent="0.25">
      <c r="A2" s="148" t="s">
        <v>1817</v>
      </c>
      <c r="B2" s="149"/>
      <c r="C2" s="149"/>
      <c r="D2" s="150"/>
      <c r="E2" s="151"/>
      <c r="F2" s="149"/>
      <c r="G2" s="149"/>
      <c r="H2" s="149"/>
      <c r="I2" s="149"/>
      <c r="J2" s="149"/>
      <c r="K2" s="149"/>
      <c r="L2" s="150"/>
    </row>
    <row r="3" spans="1:12" ht="11.85" customHeight="1" x14ac:dyDescent="0.25">
      <c r="A3" s="148" t="s">
        <v>1818</v>
      </c>
      <c r="B3" s="149"/>
      <c r="C3" s="149"/>
      <c r="D3" s="150"/>
      <c r="E3" s="157"/>
      <c r="F3" s="149"/>
      <c r="G3" s="149"/>
      <c r="H3" s="149"/>
      <c r="I3" s="149"/>
      <c r="J3" s="149"/>
      <c r="K3" s="149"/>
      <c r="L3" s="150"/>
    </row>
    <row r="4" spans="1:12" ht="11.85" customHeight="1" x14ac:dyDescent="0.25">
      <c r="A4" s="148" t="s">
        <v>1819</v>
      </c>
      <c r="B4" s="149"/>
      <c r="C4" s="149"/>
      <c r="D4" s="150"/>
      <c r="E4" s="151"/>
      <c r="F4" s="149"/>
      <c r="G4" s="149"/>
      <c r="H4" s="149"/>
      <c r="I4" s="149"/>
      <c r="J4" s="149"/>
      <c r="K4" s="149"/>
      <c r="L4" s="150"/>
    </row>
    <row r="5" spans="1:12" ht="11.85" customHeight="1" x14ac:dyDescent="0.25">
      <c r="A5" s="148" t="s">
        <v>1820</v>
      </c>
      <c r="B5" s="149"/>
      <c r="C5" s="149"/>
      <c r="D5" s="150"/>
      <c r="E5" s="151"/>
      <c r="F5" s="149"/>
      <c r="G5" s="149"/>
      <c r="H5" s="149"/>
      <c r="I5" s="149"/>
      <c r="J5" s="149"/>
      <c r="K5" s="149"/>
      <c r="L5" s="150"/>
    </row>
    <row r="7" spans="1:12" ht="24" x14ac:dyDescent="0.25">
      <c r="A7" s="148" t="s">
        <v>1821</v>
      </c>
      <c r="B7" s="150"/>
      <c r="C7" s="143" t="s">
        <v>1822</v>
      </c>
      <c r="D7" s="143" t="s">
        <v>1823</v>
      </c>
      <c r="E7" s="143" t="s">
        <v>1824</v>
      </c>
      <c r="F7" s="143" t="s">
        <v>1825</v>
      </c>
      <c r="G7" s="143" t="s">
        <v>1826</v>
      </c>
      <c r="H7" s="143" t="s">
        <v>1827</v>
      </c>
      <c r="I7" s="143" t="s">
        <v>1828</v>
      </c>
      <c r="J7" s="143" t="s">
        <v>1829</v>
      </c>
      <c r="K7" s="143" t="s">
        <v>1830</v>
      </c>
      <c r="L7" s="143" t="s">
        <v>1831</v>
      </c>
    </row>
    <row r="8" spans="1:12" x14ac:dyDescent="0.25">
      <c r="A8" s="152" t="s">
        <v>1832</v>
      </c>
      <c r="B8" s="143" t="s">
        <v>1833</v>
      </c>
      <c r="C8" s="143">
        <f>Index!D21</f>
        <v>44</v>
      </c>
      <c r="D8" s="144" t="s">
        <v>1834</v>
      </c>
      <c r="E8" s="144">
        <f>Index!P21</f>
        <v>6</v>
      </c>
      <c r="F8" s="144">
        <f>Index!V21</f>
        <v>0</v>
      </c>
      <c r="G8" s="144">
        <f>Index!AB21</f>
        <v>0</v>
      </c>
      <c r="H8" s="144">
        <f>Index!AH21</f>
        <v>0</v>
      </c>
      <c r="I8" s="144">
        <f>Index!AN21</f>
        <v>0</v>
      </c>
      <c r="J8" s="145">
        <f>(E8+E11)/(C8+C11-D11)</f>
        <v>0.14000000000000001</v>
      </c>
      <c r="K8" s="145">
        <f>( (E8+E11)+0.8*(F8+F11)+0.6*(G8+G11)+0.4*(H8+H11)+0.2*(I8+I11) )/(C8+C11-D11)</f>
        <v>0.14000000000000001</v>
      </c>
      <c r="L8" s="145">
        <f>( (E8+E11)+(F8+F11)+(G8+G11)+(H8+H11)+(I8+I11) )/(C8+C11-D11)</f>
        <v>0.14000000000000001</v>
      </c>
    </row>
    <row r="9" spans="1:12" x14ac:dyDescent="0.25">
      <c r="A9" s="148" t="s">
        <v>1835</v>
      </c>
      <c r="B9" s="143" t="s">
        <v>1836</v>
      </c>
      <c r="C9" s="143">
        <f>Index!E21</f>
        <v>76</v>
      </c>
      <c r="D9" s="144" t="s">
        <v>1834</v>
      </c>
      <c r="E9" s="144">
        <f>Index!Q21</f>
        <v>1</v>
      </c>
      <c r="F9" s="144">
        <f>Index!W21</f>
        <v>0</v>
      </c>
      <c r="G9" s="144">
        <f>Index!AC21</f>
        <v>0</v>
      </c>
      <c r="H9" s="144">
        <f>Index!AI21</f>
        <v>0</v>
      </c>
      <c r="I9" s="144">
        <f>Index!AO21</f>
        <v>0</v>
      </c>
      <c r="J9" s="145">
        <f>(E9+E12)/(C9+C12-D12)</f>
        <v>7.6271186440677971E-2</v>
      </c>
      <c r="K9" s="145">
        <f>( (E9+E12)+0.8*(F9+F12)+0.6*(G9+G12)+0.4*(H9+H12)+0.2*(I9+I12) )/(C9+C12-D12)</f>
        <v>7.6271186440677971E-2</v>
      </c>
      <c r="L9" s="145">
        <f>( (E9+E12)+(F9+F12)+(G9+G12)+(H9+H12)+(I9+I12) )/(C9+C12-D12)</f>
        <v>7.6271186440677971E-2</v>
      </c>
    </row>
    <row r="10" spans="1:12" x14ac:dyDescent="0.25">
      <c r="A10" s="148"/>
      <c r="B10" s="143" t="s">
        <v>1837</v>
      </c>
      <c r="C10" s="143">
        <f>Index!F21</f>
        <v>179</v>
      </c>
      <c r="D10" s="144" t="s">
        <v>1834</v>
      </c>
      <c r="E10" s="144">
        <f>Index!R21</f>
        <v>3</v>
      </c>
      <c r="F10" s="144">
        <f>Index!X21</f>
        <v>0</v>
      </c>
      <c r="G10" s="144">
        <f>Index!AD21</f>
        <v>0</v>
      </c>
      <c r="H10" s="144">
        <f>Index!AJ21</f>
        <v>0</v>
      </c>
      <c r="I10" s="144">
        <f>Index!AP21</f>
        <v>0</v>
      </c>
      <c r="J10" s="145">
        <f>(E10+E13)/(C10+C13-D13)</f>
        <v>1.6574585635359115E-2</v>
      </c>
      <c r="K10" s="145">
        <f>( (E10+E13)+0.8*(F10+F13)+0.6*(G10+G13)+0.4*(H10+H13)+0.2*(I10+I13) )/(C10+C13-D13)</f>
        <v>1.6574585635359115E-2</v>
      </c>
      <c r="L10" s="145">
        <f>( (E10+E13)+(F10+F13)+(G10+G13)+(H10+H13)+(I10+I13) )/(C10+C13-D13)</f>
        <v>1.6574585635359115E-2</v>
      </c>
    </row>
    <row r="11" spans="1:12" x14ac:dyDescent="0.25">
      <c r="A11" s="147"/>
      <c r="B11" s="143" t="s">
        <v>1838</v>
      </c>
      <c r="C11" s="143">
        <f>Index!G21</f>
        <v>6</v>
      </c>
      <c r="D11" s="144">
        <f>Index!M21</f>
        <v>0</v>
      </c>
      <c r="E11" s="144">
        <f>Index!S21</f>
        <v>1</v>
      </c>
      <c r="F11" s="144">
        <f>Index!Y21</f>
        <v>0</v>
      </c>
      <c r="G11" s="144">
        <f>Index!AE21</f>
        <v>0</v>
      </c>
      <c r="H11" s="144">
        <f>Index!AK21</f>
        <v>0</v>
      </c>
      <c r="I11" s="144">
        <f>Index!AQ21</f>
        <v>0</v>
      </c>
      <c r="J11" s="148" t="s">
        <v>1834</v>
      </c>
      <c r="K11" s="153"/>
      <c r="L11" s="154"/>
    </row>
    <row r="12" spans="1:12" x14ac:dyDescent="0.25">
      <c r="A12" s="147"/>
      <c r="B12" s="143" t="s">
        <v>1839</v>
      </c>
      <c r="C12" s="143">
        <f>Index!H21</f>
        <v>42</v>
      </c>
      <c r="D12" s="144">
        <f>Index!N21</f>
        <v>0</v>
      </c>
      <c r="E12" s="144">
        <f>Index!T21</f>
        <v>8</v>
      </c>
      <c r="F12" s="144">
        <f>Index!Z21</f>
        <v>0</v>
      </c>
      <c r="G12" s="144">
        <f>Index!AF21</f>
        <v>0</v>
      </c>
      <c r="H12" s="144">
        <f>Index!AL21</f>
        <v>0</v>
      </c>
      <c r="I12" s="144">
        <f>Index!AR21</f>
        <v>0</v>
      </c>
      <c r="J12" s="147"/>
      <c r="K12" s="147"/>
      <c r="L12" s="147"/>
    </row>
    <row r="13" spans="1:12" x14ac:dyDescent="0.25">
      <c r="A13" s="147"/>
      <c r="B13" s="143" t="s">
        <v>1840</v>
      </c>
      <c r="C13" s="143">
        <f>Index!I21</f>
        <v>2</v>
      </c>
      <c r="D13" s="144">
        <f>Index!O21</f>
        <v>0</v>
      </c>
      <c r="E13" s="144">
        <f>Index!U21</f>
        <v>0</v>
      </c>
      <c r="F13" s="144">
        <f>Index!AA21</f>
        <v>0</v>
      </c>
      <c r="G13" s="144">
        <f>Index!AG21</f>
        <v>0</v>
      </c>
      <c r="H13" s="144">
        <f>Index!AM21</f>
        <v>0</v>
      </c>
      <c r="I13" s="144">
        <f>Index!AS21</f>
        <v>0</v>
      </c>
      <c r="J13" s="147"/>
      <c r="K13" s="147"/>
      <c r="L13" s="147"/>
    </row>
    <row r="17" spans="1:12" x14ac:dyDescent="0.25">
      <c r="A17" s="155" t="s">
        <v>1841</v>
      </c>
      <c r="B17" s="147"/>
      <c r="C17" s="147"/>
      <c r="D17" s="147"/>
      <c r="E17" s="147"/>
      <c r="F17" s="147"/>
      <c r="G17" s="147"/>
      <c r="H17" s="147"/>
      <c r="I17" s="147"/>
      <c r="J17" s="147"/>
      <c r="K17" s="147"/>
      <c r="L17" s="147"/>
    </row>
    <row r="18" spans="1:12" ht="110.1" customHeight="1" x14ac:dyDescent="0.25">
      <c r="A18" s="146" t="s">
        <v>1842</v>
      </c>
      <c r="B18" s="147"/>
      <c r="C18" s="147"/>
      <c r="D18" s="147"/>
      <c r="E18" s="147"/>
      <c r="F18" s="147"/>
      <c r="G18" s="147"/>
      <c r="H18" s="147"/>
      <c r="I18" s="147"/>
      <c r="J18" s="147"/>
      <c r="K18" s="147"/>
      <c r="L18" s="147"/>
    </row>
    <row r="19" spans="1:12" x14ac:dyDescent="0.25">
      <c r="A19" s="146" t="s">
        <v>1843</v>
      </c>
      <c r="B19" s="147"/>
      <c r="C19" s="147"/>
      <c r="D19" s="147"/>
      <c r="E19" s="147"/>
      <c r="F19" s="147"/>
      <c r="G19" s="147"/>
      <c r="H19" s="147"/>
      <c r="I19" s="147"/>
      <c r="J19" s="147"/>
      <c r="K19" s="147"/>
      <c r="L19" s="147"/>
    </row>
    <row r="20" spans="1:12" ht="65.099999999999994" customHeight="1" x14ac:dyDescent="0.25">
      <c r="A20" s="146" t="s">
        <v>1844</v>
      </c>
      <c r="B20" s="147"/>
      <c r="C20" s="147"/>
      <c r="D20" s="147"/>
      <c r="E20" s="147"/>
      <c r="F20" s="147"/>
      <c r="G20" s="147"/>
      <c r="H20" s="147"/>
      <c r="I20" s="147"/>
      <c r="J20" s="147"/>
      <c r="K20" s="147"/>
      <c r="L20" s="147"/>
    </row>
    <row r="21" spans="1:12" x14ac:dyDescent="0.25">
      <c r="A21" s="146" t="s">
        <v>1845</v>
      </c>
      <c r="B21" s="147"/>
      <c r="C21" s="147"/>
      <c r="D21" s="147"/>
      <c r="E21" s="147"/>
      <c r="F21" s="147"/>
      <c r="G21" s="147"/>
      <c r="H21" s="147"/>
      <c r="I21" s="147"/>
      <c r="J21" s="147"/>
      <c r="K21" s="147"/>
      <c r="L21" s="147"/>
    </row>
    <row r="22" spans="1:12" x14ac:dyDescent="0.25">
      <c r="A22" s="146" t="s">
        <v>1846</v>
      </c>
      <c r="B22" s="147"/>
      <c r="C22" s="147"/>
      <c r="D22" s="147"/>
      <c r="E22" s="147"/>
      <c r="F22" s="147"/>
      <c r="G22" s="147"/>
      <c r="H22" s="147"/>
      <c r="I22" s="147"/>
      <c r="J22" s="147"/>
      <c r="K22" s="147"/>
      <c r="L22" s="147"/>
    </row>
    <row r="23" spans="1:12" x14ac:dyDescent="0.25">
      <c r="A23" s="146" t="s">
        <v>1848</v>
      </c>
      <c r="B23" s="147"/>
      <c r="C23" s="147"/>
      <c r="D23" s="147"/>
      <c r="E23" s="147"/>
      <c r="F23" s="147"/>
      <c r="G23" s="147"/>
      <c r="H23" s="147"/>
      <c r="I23" s="147"/>
      <c r="J23" s="147"/>
      <c r="K23" s="147"/>
      <c r="L23" s="147"/>
    </row>
  </sheetData>
  <mergeCells count="19">
    <mergeCell ref="A4:D4"/>
    <mergeCell ref="E4:L4"/>
    <mergeCell ref="A1:L1"/>
    <mergeCell ref="A2:D2"/>
    <mergeCell ref="E2:L2"/>
    <mergeCell ref="A3:D3"/>
    <mergeCell ref="E3:L3"/>
    <mergeCell ref="A23:L23"/>
    <mergeCell ref="A5:D5"/>
    <mergeCell ref="E5:L5"/>
    <mergeCell ref="A7:B7"/>
    <mergeCell ref="A8:A13"/>
    <mergeCell ref="J11:L13"/>
    <mergeCell ref="A17:L17"/>
    <mergeCell ref="A18:L18"/>
    <mergeCell ref="A19:L19"/>
    <mergeCell ref="A20:L20"/>
    <mergeCell ref="A21:L21"/>
    <mergeCell ref="A22:L22"/>
  </mergeCells>
  <phoneticPr fontId="3" type="noConversion"/>
  <conditionalFormatting sqref="J8:L8">
    <cfRule type="cellIs" dxfId="1" priority="1" operator="lessThan">
      <formula>1</formula>
    </cfRule>
  </conditionalFormatting>
  <conditionalFormatting sqref="J9:L9">
    <cfRule type="cellIs" dxfId="0" priority="2" operator="lessThan">
      <formula>0.9</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D1" workbookViewId="0">
      <selection activeCell="O1" sqref="O1:O1048576"/>
    </sheetView>
  </sheetViews>
  <sheetFormatPr defaultColWidth="9" defaultRowHeight="15.6" x14ac:dyDescent="0.25"/>
  <cols>
    <col min="1" max="1" width="11.8984375" style="58" customWidth="1"/>
    <col min="2" max="2" width="5" style="58" customWidth="1"/>
    <col min="3" max="3" width="16.59765625" style="4" customWidth="1"/>
    <col min="4" max="4" width="12.19921875" style="4" customWidth="1"/>
    <col min="5" max="5" width="18.59765625" style="60" customWidth="1"/>
    <col min="6" max="6" width="16.8984375" style="4" customWidth="1"/>
    <col min="7" max="7" width="8.8984375" style="4" customWidth="1"/>
    <col min="8" max="8" width="8.09765625" style="4" customWidth="1"/>
    <col min="9" max="9" width="6.19921875" style="58" customWidth="1"/>
    <col min="10" max="10" width="15.09765625" style="58" bestFit="1" customWidth="1"/>
    <col min="11" max="11" width="6.09765625" style="58" customWidth="1"/>
    <col min="12" max="13" width="10.8984375" style="58" customWidth="1"/>
    <col min="14" max="14" width="9" style="4"/>
    <col min="15" max="15" width="10.796875" style="163" customWidth="1"/>
    <col min="16" max="254" width="9" style="4"/>
    <col min="255" max="255" width="11.8984375" style="4" customWidth="1"/>
    <col min="256" max="256" width="5" style="4" customWidth="1"/>
    <col min="257" max="257" width="12.19921875" style="4" customWidth="1"/>
    <col min="258" max="258" width="16.59765625" style="4" customWidth="1"/>
    <col min="259" max="259" width="6.19921875" style="4" customWidth="1"/>
    <col min="260" max="260" width="18.59765625" style="4" customWidth="1"/>
    <col min="261" max="261" width="16.8984375" style="4" customWidth="1"/>
    <col min="262" max="262" width="10.09765625" style="4" customWidth="1"/>
    <col min="263" max="263" width="8.69921875" style="4" customWidth="1"/>
    <col min="264" max="264" width="9.59765625" style="4" customWidth="1"/>
    <col min="265" max="265" width="7.3984375" style="4" customWidth="1"/>
    <col min="266" max="266" width="6.09765625" style="4" customWidth="1"/>
    <col min="267" max="267" width="10.8984375" style="4" customWidth="1"/>
    <col min="268" max="268" width="14.3984375" style="4" customWidth="1"/>
    <col min="269" max="269" width="10.3984375" style="4" customWidth="1"/>
    <col min="270" max="510" width="9" style="4"/>
    <col min="511" max="511" width="11.8984375" style="4" customWidth="1"/>
    <col min="512" max="512" width="5" style="4" customWidth="1"/>
    <col min="513" max="513" width="12.19921875" style="4" customWidth="1"/>
    <col min="514" max="514" width="16.59765625" style="4" customWidth="1"/>
    <col min="515" max="515" width="6.19921875" style="4" customWidth="1"/>
    <col min="516" max="516" width="18.59765625" style="4" customWidth="1"/>
    <col min="517" max="517" width="16.8984375" style="4" customWidth="1"/>
    <col min="518" max="518" width="10.09765625" style="4" customWidth="1"/>
    <col min="519" max="519" width="8.69921875" style="4" customWidth="1"/>
    <col min="520" max="520" width="9.59765625" style="4" customWidth="1"/>
    <col min="521" max="521" width="7.3984375" style="4" customWidth="1"/>
    <col min="522" max="522" width="6.09765625" style="4" customWidth="1"/>
    <col min="523" max="523" width="10.8984375" style="4" customWidth="1"/>
    <col min="524" max="524" width="14.3984375" style="4" customWidth="1"/>
    <col min="525" max="525" width="10.3984375" style="4" customWidth="1"/>
    <col min="526" max="766" width="9" style="4"/>
    <col min="767" max="767" width="11.8984375" style="4" customWidth="1"/>
    <col min="768" max="768" width="5" style="4" customWidth="1"/>
    <col min="769" max="769" width="12.19921875" style="4" customWidth="1"/>
    <col min="770" max="770" width="16.59765625" style="4" customWidth="1"/>
    <col min="771" max="771" width="6.19921875" style="4" customWidth="1"/>
    <col min="772" max="772" width="18.59765625" style="4" customWidth="1"/>
    <col min="773" max="773" width="16.8984375" style="4" customWidth="1"/>
    <col min="774" max="774" width="10.09765625" style="4" customWidth="1"/>
    <col min="775" max="775" width="8.69921875" style="4" customWidth="1"/>
    <col min="776" max="776" width="9.59765625" style="4" customWidth="1"/>
    <col min="777" max="777" width="7.3984375" style="4" customWidth="1"/>
    <col min="778" max="778" width="6.09765625" style="4" customWidth="1"/>
    <col min="779" max="779" width="10.8984375" style="4" customWidth="1"/>
    <col min="780" max="780" width="14.3984375" style="4" customWidth="1"/>
    <col min="781" max="781" width="10.3984375" style="4" customWidth="1"/>
    <col min="782" max="1022" width="9" style="4"/>
    <col min="1023" max="1023" width="11.8984375" style="4" customWidth="1"/>
    <col min="1024" max="1024" width="5" style="4" customWidth="1"/>
    <col min="1025" max="1025" width="12.19921875" style="4" customWidth="1"/>
    <col min="1026" max="1026" width="16.59765625" style="4" customWidth="1"/>
    <col min="1027" max="1027" width="6.19921875" style="4" customWidth="1"/>
    <col min="1028" max="1028" width="18.59765625" style="4" customWidth="1"/>
    <col min="1029" max="1029" width="16.8984375" style="4" customWidth="1"/>
    <col min="1030" max="1030" width="10.09765625" style="4" customWidth="1"/>
    <col min="1031" max="1031" width="8.69921875" style="4" customWidth="1"/>
    <col min="1032" max="1032" width="9.59765625" style="4" customWidth="1"/>
    <col min="1033" max="1033" width="7.3984375" style="4" customWidth="1"/>
    <col min="1034" max="1034" width="6.09765625" style="4" customWidth="1"/>
    <col min="1035" max="1035" width="10.8984375" style="4" customWidth="1"/>
    <col min="1036" max="1036" width="14.3984375" style="4" customWidth="1"/>
    <col min="1037" max="1037" width="10.3984375" style="4" customWidth="1"/>
    <col min="1038" max="1278" width="9" style="4"/>
    <col min="1279" max="1279" width="11.8984375" style="4" customWidth="1"/>
    <col min="1280" max="1280" width="5" style="4" customWidth="1"/>
    <col min="1281" max="1281" width="12.19921875" style="4" customWidth="1"/>
    <col min="1282" max="1282" width="16.59765625" style="4" customWidth="1"/>
    <col min="1283" max="1283" width="6.19921875" style="4" customWidth="1"/>
    <col min="1284" max="1284" width="18.59765625" style="4" customWidth="1"/>
    <col min="1285" max="1285" width="16.8984375" style="4" customWidth="1"/>
    <col min="1286" max="1286" width="10.09765625" style="4" customWidth="1"/>
    <col min="1287" max="1287" width="8.69921875" style="4" customWidth="1"/>
    <col min="1288" max="1288" width="9.59765625" style="4" customWidth="1"/>
    <col min="1289" max="1289" width="7.3984375" style="4" customWidth="1"/>
    <col min="1290" max="1290" width="6.09765625" style="4" customWidth="1"/>
    <col min="1291" max="1291" width="10.8984375" style="4" customWidth="1"/>
    <col min="1292" max="1292" width="14.3984375" style="4" customWidth="1"/>
    <col min="1293" max="1293" width="10.3984375" style="4" customWidth="1"/>
    <col min="1294" max="1534" width="9" style="4"/>
    <col min="1535" max="1535" width="11.8984375" style="4" customWidth="1"/>
    <col min="1536" max="1536" width="5" style="4" customWidth="1"/>
    <col min="1537" max="1537" width="12.19921875" style="4" customWidth="1"/>
    <col min="1538" max="1538" width="16.59765625" style="4" customWidth="1"/>
    <col min="1539" max="1539" width="6.19921875" style="4" customWidth="1"/>
    <col min="1540" max="1540" width="18.59765625" style="4" customWidth="1"/>
    <col min="1541" max="1541" width="16.8984375" style="4" customWidth="1"/>
    <col min="1542" max="1542" width="10.09765625" style="4" customWidth="1"/>
    <col min="1543" max="1543" width="8.69921875" style="4" customWidth="1"/>
    <col min="1544" max="1544" width="9.59765625" style="4" customWidth="1"/>
    <col min="1545" max="1545" width="7.3984375" style="4" customWidth="1"/>
    <col min="1546" max="1546" width="6.09765625" style="4" customWidth="1"/>
    <col min="1547" max="1547" width="10.8984375" style="4" customWidth="1"/>
    <col min="1548" max="1548" width="14.3984375" style="4" customWidth="1"/>
    <col min="1549" max="1549" width="10.3984375" style="4" customWidth="1"/>
    <col min="1550" max="1790" width="9" style="4"/>
    <col min="1791" max="1791" width="11.8984375" style="4" customWidth="1"/>
    <col min="1792" max="1792" width="5" style="4" customWidth="1"/>
    <col min="1793" max="1793" width="12.19921875" style="4" customWidth="1"/>
    <col min="1794" max="1794" width="16.59765625" style="4" customWidth="1"/>
    <col min="1795" max="1795" width="6.19921875" style="4" customWidth="1"/>
    <col min="1796" max="1796" width="18.59765625" style="4" customWidth="1"/>
    <col min="1797" max="1797" width="16.8984375" style="4" customWidth="1"/>
    <col min="1798" max="1798" width="10.09765625" style="4" customWidth="1"/>
    <col min="1799" max="1799" width="8.69921875" style="4" customWidth="1"/>
    <col min="1800" max="1800" width="9.59765625" style="4" customWidth="1"/>
    <col min="1801" max="1801" width="7.3984375" style="4" customWidth="1"/>
    <col min="1802" max="1802" width="6.09765625" style="4" customWidth="1"/>
    <col min="1803" max="1803" width="10.8984375" style="4" customWidth="1"/>
    <col min="1804" max="1804" width="14.3984375" style="4" customWidth="1"/>
    <col min="1805" max="1805" width="10.3984375" style="4" customWidth="1"/>
    <col min="1806" max="2046" width="9" style="4"/>
    <col min="2047" max="2047" width="11.8984375" style="4" customWidth="1"/>
    <col min="2048" max="2048" width="5" style="4" customWidth="1"/>
    <col min="2049" max="2049" width="12.19921875" style="4" customWidth="1"/>
    <col min="2050" max="2050" width="16.59765625" style="4" customWidth="1"/>
    <col min="2051" max="2051" width="6.19921875" style="4" customWidth="1"/>
    <col min="2052" max="2052" width="18.59765625" style="4" customWidth="1"/>
    <col min="2053" max="2053" width="16.8984375" style="4" customWidth="1"/>
    <col min="2054" max="2054" width="10.09765625" style="4" customWidth="1"/>
    <col min="2055" max="2055" width="8.69921875" style="4" customWidth="1"/>
    <col min="2056" max="2056" width="9.59765625" style="4" customWidth="1"/>
    <col min="2057" max="2057" width="7.3984375" style="4" customWidth="1"/>
    <col min="2058" max="2058" width="6.09765625" style="4" customWidth="1"/>
    <col min="2059" max="2059" width="10.8984375" style="4" customWidth="1"/>
    <col min="2060" max="2060" width="14.3984375" style="4" customWidth="1"/>
    <col min="2061" max="2061" width="10.3984375" style="4" customWidth="1"/>
    <col min="2062" max="2302" width="9" style="4"/>
    <col min="2303" max="2303" width="11.8984375" style="4" customWidth="1"/>
    <col min="2304" max="2304" width="5" style="4" customWidth="1"/>
    <col min="2305" max="2305" width="12.19921875" style="4" customWidth="1"/>
    <col min="2306" max="2306" width="16.59765625" style="4" customWidth="1"/>
    <col min="2307" max="2307" width="6.19921875" style="4" customWidth="1"/>
    <col min="2308" max="2308" width="18.59765625" style="4" customWidth="1"/>
    <col min="2309" max="2309" width="16.8984375" style="4" customWidth="1"/>
    <col min="2310" max="2310" width="10.09765625" style="4" customWidth="1"/>
    <col min="2311" max="2311" width="8.69921875" style="4" customWidth="1"/>
    <col min="2312" max="2312" width="9.59765625" style="4" customWidth="1"/>
    <col min="2313" max="2313" width="7.3984375" style="4" customWidth="1"/>
    <col min="2314" max="2314" width="6.09765625" style="4" customWidth="1"/>
    <col min="2315" max="2315" width="10.8984375" style="4" customWidth="1"/>
    <col min="2316" max="2316" width="14.3984375" style="4" customWidth="1"/>
    <col min="2317" max="2317" width="10.3984375" style="4" customWidth="1"/>
    <col min="2318" max="2558" width="9" style="4"/>
    <col min="2559" max="2559" width="11.8984375" style="4" customWidth="1"/>
    <col min="2560" max="2560" width="5" style="4" customWidth="1"/>
    <col min="2561" max="2561" width="12.19921875" style="4" customWidth="1"/>
    <col min="2562" max="2562" width="16.59765625" style="4" customWidth="1"/>
    <col min="2563" max="2563" width="6.19921875" style="4" customWidth="1"/>
    <col min="2564" max="2564" width="18.59765625" style="4" customWidth="1"/>
    <col min="2565" max="2565" width="16.8984375" style="4" customWidth="1"/>
    <col min="2566" max="2566" width="10.09765625" style="4" customWidth="1"/>
    <col min="2567" max="2567" width="8.69921875" style="4" customWidth="1"/>
    <col min="2568" max="2568" width="9.59765625" style="4" customWidth="1"/>
    <col min="2569" max="2569" width="7.3984375" style="4" customWidth="1"/>
    <col min="2570" max="2570" width="6.09765625" style="4" customWidth="1"/>
    <col min="2571" max="2571" width="10.8984375" style="4" customWidth="1"/>
    <col min="2572" max="2572" width="14.3984375" style="4" customWidth="1"/>
    <col min="2573" max="2573" width="10.3984375" style="4" customWidth="1"/>
    <col min="2574" max="2814" width="9" style="4"/>
    <col min="2815" max="2815" width="11.8984375" style="4" customWidth="1"/>
    <col min="2816" max="2816" width="5" style="4" customWidth="1"/>
    <col min="2817" max="2817" width="12.19921875" style="4" customWidth="1"/>
    <col min="2818" max="2818" width="16.59765625" style="4" customWidth="1"/>
    <col min="2819" max="2819" width="6.19921875" style="4" customWidth="1"/>
    <col min="2820" max="2820" width="18.59765625" style="4" customWidth="1"/>
    <col min="2821" max="2821" width="16.8984375" style="4" customWidth="1"/>
    <col min="2822" max="2822" width="10.09765625" style="4" customWidth="1"/>
    <col min="2823" max="2823" width="8.69921875" style="4" customWidth="1"/>
    <col min="2824" max="2824" width="9.59765625" style="4" customWidth="1"/>
    <col min="2825" max="2825" width="7.3984375" style="4" customWidth="1"/>
    <col min="2826" max="2826" width="6.09765625" style="4" customWidth="1"/>
    <col min="2827" max="2827" width="10.8984375" style="4" customWidth="1"/>
    <col min="2828" max="2828" width="14.3984375" style="4" customWidth="1"/>
    <col min="2829" max="2829" width="10.3984375" style="4" customWidth="1"/>
    <col min="2830" max="3070" width="9" style="4"/>
    <col min="3071" max="3071" width="11.8984375" style="4" customWidth="1"/>
    <col min="3072" max="3072" width="5" style="4" customWidth="1"/>
    <col min="3073" max="3073" width="12.19921875" style="4" customWidth="1"/>
    <col min="3074" max="3074" width="16.59765625" style="4" customWidth="1"/>
    <col min="3075" max="3075" width="6.19921875" style="4" customWidth="1"/>
    <col min="3076" max="3076" width="18.59765625" style="4" customWidth="1"/>
    <col min="3077" max="3077" width="16.8984375" style="4" customWidth="1"/>
    <col min="3078" max="3078" width="10.09765625" style="4" customWidth="1"/>
    <col min="3079" max="3079" width="8.69921875" style="4" customWidth="1"/>
    <col min="3080" max="3080" width="9.59765625" style="4" customWidth="1"/>
    <col min="3081" max="3081" width="7.3984375" style="4" customWidth="1"/>
    <col min="3082" max="3082" width="6.09765625" style="4" customWidth="1"/>
    <col min="3083" max="3083" width="10.8984375" style="4" customWidth="1"/>
    <col min="3084" max="3084" width="14.3984375" style="4" customWidth="1"/>
    <col min="3085" max="3085" width="10.3984375" style="4" customWidth="1"/>
    <col min="3086" max="3326" width="9" style="4"/>
    <col min="3327" max="3327" width="11.8984375" style="4" customWidth="1"/>
    <col min="3328" max="3328" width="5" style="4" customWidth="1"/>
    <col min="3329" max="3329" width="12.19921875" style="4" customWidth="1"/>
    <col min="3330" max="3330" width="16.59765625" style="4" customWidth="1"/>
    <col min="3331" max="3331" width="6.19921875" style="4" customWidth="1"/>
    <col min="3332" max="3332" width="18.59765625" style="4" customWidth="1"/>
    <col min="3333" max="3333" width="16.8984375" style="4" customWidth="1"/>
    <col min="3334" max="3334" width="10.09765625" style="4" customWidth="1"/>
    <col min="3335" max="3335" width="8.69921875" style="4" customWidth="1"/>
    <col min="3336" max="3336" width="9.59765625" style="4" customWidth="1"/>
    <col min="3337" max="3337" width="7.3984375" style="4" customWidth="1"/>
    <col min="3338" max="3338" width="6.09765625" style="4" customWidth="1"/>
    <col min="3339" max="3339" width="10.8984375" style="4" customWidth="1"/>
    <col min="3340" max="3340" width="14.3984375" style="4" customWidth="1"/>
    <col min="3341" max="3341" width="10.3984375" style="4" customWidth="1"/>
    <col min="3342" max="3582" width="9" style="4"/>
    <col min="3583" max="3583" width="11.8984375" style="4" customWidth="1"/>
    <col min="3584" max="3584" width="5" style="4" customWidth="1"/>
    <col min="3585" max="3585" width="12.19921875" style="4" customWidth="1"/>
    <col min="3586" max="3586" width="16.59765625" style="4" customWidth="1"/>
    <col min="3587" max="3587" width="6.19921875" style="4" customWidth="1"/>
    <col min="3588" max="3588" width="18.59765625" style="4" customWidth="1"/>
    <col min="3589" max="3589" width="16.8984375" style="4" customWidth="1"/>
    <col min="3590" max="3590" width="10.09765625" style="4" customWidth="1"/>
    <col min="3591" max="3591" width="8.69921875" style="4" customWidth="1"/>
    <col min="3592" max="3592" width="9.59765625" style="4" customWidth="1"/>
    <col min="3593" max="3593" width="7.3984375" style="4" customWidth="1"/>
    <col min="3594" max="3594" width="6.09765625" style="4" customWidth="1"/>
    <col min="3595" max="3595" width="10.8984375" style="4" customWidth="1"/>
    <col min="3596" max="3596" width="14.3984375" style="4" customWidth="1"/>
    <col min="3597" max="3597" width="10.3984375" style="4" customWidth="1"/>
    <col min="3598" max="3838" width="9" style="4"/>
    <col min="3839" max="3839" width="11.8984375" style="4" customWidth="1"/>
    <col min="3840" max="3840" width="5" style="4" customWidth="1"/>
    <col min="3841" max="3841" width="12.19921875" style="4" customWidth="1"/>
    <col min="3842" max="3842" width="16.59765625" style="4" customWidth="1"/>
    <col min="3843" max="3843" width="6.19921875" style="4" customWidth="1"/>
    <col min="3844" max="3844" width="18.59765625" style="4" customWidth="1"/>
    <col min="3845" max="3845" width="16.8984375" style="4" customWidth="1"/>
    <col min="3846" max="3846" width="10.09765625" style="4" customWidth="1"/>
    <col min="3847" max="3847" width="8.69921875" style="4" customWidth="1"/>
    <col min="3848" max="3848" width="9.59765625" style="4" customWidth="1"/>
    <col min="3849" max="3849" width="7.3984375" style="4" customWidth="1"/>
    <col min="3850" max="3850" width="6.09765625" style="4" customWidth="1"/>
    <col min="3851" max="3851" width="10.8984375" style="4" customWidth="1"/>
    <col min="3852" max="3852" width="14.3984375" style="4" customWidth="1"/>
    <col min="3853" max="3853" width="10.3984375" style="4" customWidth="1"/>
    <col min="3854" max="4094" width="9" style="4"/>
    <col min="4095" max="4095" width="11.8984375" style="4" customWidth="1"/>
    <col min="4096" max="4096" width="5" style="4" customWidth="1"/>
    <col min="4097" max="4097" width="12.19921875" style="4" customWidth="1"/>
    <col min="4098" max="4098" width="16.59765625" style="4" customWidth="1"/>
    <col min="4099" max="4099" width="6.19921875" style="4" customWidth="1"/>
    <col min="4100" max="4100" width="18.59765625" style="4" customWidth="1"/>
    <col min="4101" max="4101" width="16.8984375" style="4" customWidth="1"/>
    <col min="4102" max="4102" width="10.09765625" style="4" customWidth="1"/>
    <col min="4103" max="4103" width="8.69921875" style="4" customWidth="1"/>
    <col min="4104" max="4104" width="9.59765625" style="4" customWidth="1"/>
    <col min="4105" max="4105" width="7.3984375" style="4" customWidth="1"/>
    <col min="4106" max="4106" width="6.09765625" style="4" customWidth="1"/>
    <col min="4107" max="4107" width="10.8984375" style="4" customWidth="1"/>
    <col min="4108" max="4108" width="14.3984375" style="4" customWidth="1"/>
    <col min="4109" max="4109" width="10.3984375" style="4" customWidth="1"/>
    <col min="4110" max="4350" width="9" style="4"/>
    <col min="4351" max="4351" width="11.8984375" style="4" customWidth="1"/>
    <col min="4352" max="4352" width="5" style="4" customWidth="1"/>
    <col min="4353" max="4353" width="12.19921875" style="4" customWidth="1"/>
    <col min="4354" max="4354" width="16.59765625" style="4" customWidth="1"/>
    <col min="4355" max="4355" width="6.19921875" style="4" customWidth="1"/>
    <col min="4356" max="4356" width="18.59765625" style="4" customWidth="1"/>
    <col min="4357" max="4357" width="16.8984375" style="4" customWidth="1"/>
    <col min="4358" max="4358" width="10.09765625" style="4" customWidth="1"/>
    <col min="4359" max="4359" width="8.69921875" style="4" customWidth="1"/>
    <col min="4360" max="4360" width="9.59765625" style="4" customWidth="1"/>
    <col min="4361" max="4361" width="7.3984375" style="4" customWidth="1"/>
    <col min="4362" max="4362" width="6.09765625" style="4" customWidth="1"/>
    <col min="4363" max="4363" width="10.8984375" style="4" customWidth="1"/>
    <col min="4364" max="4364" width="14.3984375" style="4" customWidth="1"/>
    <col min="4365" max="4365" width="10.3984375" style="4" customWidth="1"/>
    <col min="4366" max="4606" width="9" style="4"/>
    <col min="4607" max="4607" width="11.8984375" style="4" customWidth="1"/>
    <col min="4608" max="4608" width="5" style="4" customWidth="1"/>
    <col min="4609" max="4609" width="12.19921875" style="4" customWidth="1"/>
    <col min="4610" max="4610" width="16.59765625" style="4" customWidth="1"/>
    <col min="4611" max="4611" width="6.19921875" style="4" customWidth="1"/>
    <col min="4612" max="4612" width="18.59765625" style="4" customWidth="1"/>
    <col min="4613" max="4613" width="16.8984375" style="4" customWidth="1"/>
    <col min="4614" max="4614" width="10.09765625" style="4" customWidth="1"/>
    <col min="4615" max="4615" width="8.69921875" style="4" customWidth="1"/>
    <col min="4616" max="4616" width="9.59765625" style="4" customWidth="1"/>
    <col min="4617" max="4617" width="7.3984375" style="4" customWidth="1"/>
    <col min="4618" max="4618" width="6.09765625" style="4" customWidth="1"/>
    <col min="4619" max="4619" width="10.8984375" style="4" customWidth="1"/>
    <col min="4620" max="4620" width="14.3984375" style="4" customWidth="1"/>
    <col min="4621" max="4621" width="10.3984375" style="4" customWidth="1"/>
    <col min="4622" max="4862" width="9" style="4"/>
    <col min="4863" max="4863" width="11.8984375" style="4" customWidth="1"/>
    <col min="4864" max="4864" width="5" style="4" customWidth="1"/>
    <col min="4865" max="4865" width="12.19921875" style="4" customWidth="1"/>
    <col min="4866" max="4866" width="16.59765625" style="4" customWidth="1"/>
    <col min="4867" max="4867" width="6.19921875" style="4" customWidth="1"/>
    <col min="4868" max="4868" width="18.59765625" style="4" customWidth="1"/>
    <col min="4869" max="4869" width="16.8984375" style="4" customWidth="1"/>
    <col min="4870" max="4870" width="10.09765625" style="4" customWidth="1"/>
    <col min="4871" max="4871" width="8.69921875" style="4" customWidth="1"/>
    <col min="4872" max="4872" width="9.59765625" style="4" customWidth="1"/>
    <col min="4873" max="4873" width="7.3984375" style="4" customWidth="1"/>
    <col min="4874" max="4874" width="6.09765625" style="4" customWidth="1"/>
    <col min="4875" max="4875" width="10.8984375" style="4" customWidth="1"/>
    <col min="4876" max="4876" width="14.3984375" style="4" customWidth="1"/>
    <col min="4877" max="4877" width="10.3984375" style="4" customWidth="1"/>
    <col min="4878" max="5118" width="9" style="4"/>
    <col min="5119" max="5119" width="11.8984375" style="4" customWidth="1"/>
    <col min="5120" max="5120" width="5" style="4" customWidth="1"/>
    <col min="5121" max="5121" width="12.19921875" style="4" customWidth="1"/>
    <col min="5122" max="5122" width="16.59765625" style="4" customWidth="1"/>
    <col min="5123" max="5123" width="6.19921875" style="4" customWidth="1"/>
    <col min="5124" max="5124" width="18.59765625" style="4" customWidth="1"/>
    <col min="5125" max="5125" width="16.8984375" style="4" customWidth="1"/>
    <col min="5126" max="5126" width="10.09765625" style="4" customWidth="1"/>
    <col min="5127" max="5127" width="8.69921875" style="4" customWidth="1"/>
    <col min="5128" max="5128" width="9.59765625" style="4" customWidth="1"/>
    <col min="5129" max="5129" width="7.3984375" style="4" customWidth="1"/>
    <col min="5130" max="5130" width="6.09765625" style="4" customWidth="1"/>
    <col min="5131" max="5131" width="10.8984375" style="4" customWidth="1"/>
    <col min="5132" max="5132" width="14.3984375" style="4" customWidth="1"/>
    <col min="5133" max="5133" width="10.3984375" style="4" customWidth="1"/>
    <col min="5134" max="5374" width="9" style="4"/>
    <col min="5375" max="5375" width="11.8984375" style="4" customWidth="1"/>
    <col min="5376" max="5376" width="5" style="4" customWidth="1"/>
    <col min="5377" max="5377" width="12.19921875" style="4" customWidth="1"/>
    <col min="5378" max="5378" width="16.59765625" style="4" customWidth="1"/>
    <col min="5379" max="5379" width="6.19921875" style="4" customWidth="1"/>
    <col min="5380" max="5380" width="18.59765625" style="4" customWidth="1"/>
    <col min="5381" max="5381" width="16.8984375" style="4" customWidth="1"/>
    <col min="5382" max="5382" width="10.09765625" style="4" customWidth="1"/>
    <col min="5383" max="5383" width="8.69921875" style="4" customWidth="1"/>
    <col min="5384" max="5384" width="9.59765625" style="4" customWidth="1"/>
    <col min="5385" max="5385" width="7.3984375" style="4" customWidth="1"/>
    <col min="5386" max="5386" width="6.09765625" style="4" customWidth="1"/>
    <col min="5387" max="5387" width="10.8984375" style="4" customWidth="1"/>
    <col min="5388" max="5388" width="14.3984375" style="4" customWidth="1"/>
    <col min="5389" max="5389" width="10.3984375" style="4" customWidth="1"/>
    <col min="5390" max="5630" width="9" style="4"/>
    <col min="5631" max="5631" width="11.8984375" style="4" customWidth="1"/>
    <col min="5632" max="5632" width="5" style="4" customWidth="1"/>
    <col min="5633" max="5633" width="12.19921875" style="4" customWidth="1"/>
    <col min="5634" max="5634" width="16.59765625" style="4" customWidth="1"/>
    <col min="5635" max="5635" width="6.19921875" style="4" customWidth="1"/>
    <col min="5636" max="5636" width="18.59765625" style="4" customWidth="1"/>
    <col min="5637" max="5637" width="16.8984375" style="4" customWidth="1"/>
    <col min="5638" max="5638" width="10.09765625" style="4" customWidth="1"/>
    <col min="5639" max="5639" width="8.69921875" style="4" customWidth="1"/>
    <col min="5640" max="5640" width="9.59765625" style="4" customWidth="1"/>
    <col min="5641" max="5641" width="7.3984375" style="4" customWidth="1"/>
    <col min="5642" max="5642" width="6.09765625" style="4" customWidth="1"/>
    <col min="5643" max="5643" width="10.8984375" style="4" customWidth="1"/>
    <col min="5644" max="5644" width="14.3984375" style="4" customWidth="1"/>
    <col min="5645" max="5645" width="10.3984375" style="4" customWidth="1"/>
    <col min="5646" max="5886" width="9" style="4"/>
    <col min="5887" max="5887" width="11.8984375" style="4" customWidth="1"/>
    <col min="5888" max="5888" width="5" style="4" customWidth="1"/>
    <col min="5889" max="5889" width="12.19921875" style="4" customWidth="1"/>
    <col min="5890" max="5890" width="16.59765625" style="4" customWidth="1"/>
    <col min="5891" max="5891" width="6.19921875" style="4" customWidth="1"/>
    <col min="5892" max="5892" width="18.59765625" style="4" customWidth="1"/>
    <col min="5893" max="5893" width="16.8984375" style="4" customWidth="1"/>
    <col min="5894" max="5894" width="10.09765625" style="4" customWidth="1"/>
    <col min="5895" max="5895" width="8.69921875" style="4" customWidth="1"/>
    <col min="5896" max="5896" width="9.59765625" style="4" customWidth="1"/>
    <col min="5897" max="5897" width="7.3984375" style="4" customWidth="1"/>
    <col min="5898" max="5898" width="6.09765625" style="4" customWidth="1"/>
    <col min="5899" max="5899" width="10.8984375" style="4" customWidth="1"/>
    <col min="5900" max="5900" width="14.3984375" style="4" customWidth="1"/>
    <col min="5901" max="5901" width="10.3984375" style="4" customWidth="1"/>
    <col min="5902" max="6142" width="9" style="4"/>
    <col min="6143" max="6143" width="11.8984375" style="4" customWidth="1"/>
    <col min="6144" max="6144" width="5" style="4" customWidth="1"/>
    <col min="6145" max="6145" width="12.19921875" style="4" customWidth="1"/>
    <col min="6146" max="6146" width="16.59765625" style="4" customWidth="1"/>
    <col min="6147" max="6147" width="6.19921875" style="4" customWidth="1"/>
    <col min="6148" max="6148" width="18.59765625" style="4" customWidth="1"/>
    <col min="6149" max="6149" width="16.8984375" style="4" customWidth="1"/>
    <col min="6150" max="6150" width="10.09765625" style="4" customWidth="1"/>
    <col min="6151" max="6151" width="8.69921875" style="4" customWidth="1"/>
    <col min="6152" max="6152" width="9.59765625" style="4" customWidth="1"/>
    <col min="6153" max="6153" width="7.3984375" style="4" customWidth="1"/>
    <col min="6154" max="6154" width="6.09765625" style="4" customWidth="1"/>
    <col min="6155" max="6155" width="10.8984375" style="4" customWidth="1"/>
    <col min="6156" max="6156" width="14.3984375" style="4" customWidth="1"/>
    <col min="6157" max="6157" width="10.3984375" style="4" customWidth="1"/>
    <col min="6158" max="6398" width="9" style="4"/>
    <col min="6399" max="6399" width="11.8984375" style="4" customWidth="1"/>
    <col min="6400" max="6400" width="5" style="4" customWidth="1"/>
    <col min="6401" max="6401" width="12.19921875" style="4" customWidth="1"/>
    <col min="6402" max="6402" width="16.59765625" style="4" customWidth="1"/>
    <col min="6403" max="6403" width="6.19921875" style="4" customWidth="1"/>
    <col min="6404" max="6404" width="18.59765625" style="4" customWidth="1"/>
    <col min="6405" max="6405" width="16.8984375" style="4" customWidth="1"/>
    <col min="6406" max="6406" width="10.09765625" style="4" customWidth="1"/>
    <col min="6407" max="6407" width="8.69921875" style="4" customWidth="1"/>
    <col min="6408" max="6408" width="9.59765625" style="4" customWidth="1"/>
    <col min="6409" max="6409" width="7.3984375" style="4" customWidth="1"/>
    <col min="6410" max="6410" width="6.09765625" style="4" customWidth="1"/>
    <col min="6411" max="6411" width="10.8984375" style="4" customWidth="1"/>
    <col min="6412" max="6412" width="14.3984375" style="4" customWidth="1"/>
    <col min="6413" max="6413" width="10.3984375" style="4" customWidth="1"/>
    <col min="6414" max="6654" width="9" style="4"/>
    <col min="6655" max="6655" width="11.8984375" style="4" customWidth="1"/>
    <col min="6656" max="6656" width="5" style="4" customWidth="1"/>
    <col min="6657" max="6657" width="12.19921875" style="4" customWidth="1"/>
    <col min="6658" max="6658" width="16.59765625" style="4" customWidth="1"/>
    <col min="6659" max="6659" width="6.19921875" style="4" customWidth="1"/>
    <col min="6660" max="6660" width="18.59765625" style="4" customWidth="1"/>
    <col min="6661" max="6661" width="16.8984375" style="4" customWidth="1"/>
    <col min="6662" max="6662" width="10.09765625" style="4" customWidth="1"/>
    <col min="6663" max="6663" width="8.69921875" style="4" customWidth="1"/>
    <col min="6664" max="6664" width="9.59765625" style="4" customWidth="1"/>
    <col min="6665" max="6665" width="7.3984375" style="4" customWidth="1"/>
    <col min="6666" max="6666" width="6.09765625" style="4" customWidth="1"/>
    <col min="6667" max="6667" width="10.8984375" style="4" customWidth="1"/>
    <col min="6668" max="6668" width="14.3984375" style="4" customWidth="1"/>
    <col min="6669" max="6669" width="10.3984375" style="4" customWidth="1"/>
    <col min="6670" max="6910" width="9" style="4"/>
    <col min="6911" max="6911" width="11.8984375" style="4" customWidth="1"/>
    <col min="6912" max="6912" width="5" style="4" customWidth="1"/>
    <col min="6913" max="6913" width="12.19921875" style="4" customWidth="1"/>
    <col min="6914" max="6914" width="16.59765625" style="4" customWidth="1"/>
    <col min="6915" max="6915" width="6.19921875" style="4" customWidth="1"/>
    <col min="6916" max="6916" width="18.59765625" style="4" customWidth="1"/>
    <col min="6917" max="6917" width="16.8984375" style="4" customWidth="1"/>
    <col min="6918" max="6918" width="10.09765625" style="4" customWidth="1"/>
    <col min="6919" max="6919" width="8.69921875" style="4" customWidth="1"/>
    <col min="6920" max="6920" width="9.59765625" style="4" customWidth="1"/>
    <col min="6921" max="6921" width="7.3984375" style="4" customWidth="1"/>
    <col min="6922" max="6922" width="6.09765625" style="4" customWidth="1"/>
    <col min="6923" max="6923" width="10.8984375" style="4" customWidth="1"/>
    <col min="6924" max="6924" width="14.3984375" style="4" customWidth="1"/>
    <col min="6925" max="6925" width="10.3984375" style="4" customWidth="1"/>
    <col min="6926" max="7166" width="9" style="4"/>
    <col min="7167" max="7167" width="11.8984375" style="4" customWidth="1"/>
    <col min="7168" max="7168" width="5" style="4" customWidth="1"/>
    <col min="7169" max="7169" width="12.19921875" style="4" customWidth="1"/>
    <col min="7170" max="7170" width="16.59765625" style="4" customWidth="1"/>
    <col min="7171" max="7171" width="6.19921875" style="4" customWidth="1"/>
    <col min="7172" max="7172" width="18.59765625" style="4" customWidth="1"/>
    <col min="7173" max="7173" width="16.8984375" style="4" customWidth="1"/>
    <col min="7174" max="7174" width="10.09765625" style="4" customWidth="1"/>
    <col min="7175" max="7175" width="8.69921875" style="4" customWidth="1"/>
    <col min="7176" max="7176" width="9.59765625" style="4" customWidth="1"/>
    <col min="7177" max="7177" width="7.3984375" style="4" customWidth="1"/>
    <col min="7178" max="7178" width="6.09765625" style="4" customWidth="1"/>
    <col min="7179" max="7179" width="10.8984375" style="4" customWidth="1"/>
    <col min="7180" max="7180" width="14.3984375" style="4" customWidth="1"/>
    <col min="7181" max="7181" width="10.3984375" style="4" customWidth="1"/>
    <col min="7182" max="7422" width="9" style="4"/>
    <col min="7423" max="7423" width="11.8984375" style="4" customWidth="1"/>
    <col min="7424" max="7424" width="5" style="4" customWidth="1"/>
    <col min="7425" max="7425" width="12.19921875" style="4" customWidth="1"/>
    <col min="7426" max="7426" width="16.59765625" style="4" customWidth="1"/>
    <col min="7427" max="7427" width="6.19921875" style="4" customWidth="1"/>
    <col min="7428" max="7428" width="18.59765625" style="4" customWidth="1"/>
    <col min="7429" max="7429" width="16.8984375" style="4" customWidth="1"/>
    <col min="7430" max="7430" width="10.09765625" style="4" customWidth="1"/>
    <col min="7431" max="7431" width="8.69921875" style="4" customWidth="1"/>
    <col min="7432" max="7432" width="9.59765625" style="4" customWidth="1"/>
    <col min="7433" max="7433" width="7.3984375" style="4" customWidth="1"/>
    <col min="7434" max="7434" width="6.09765625" style="4" customWidth="1"/>
    <col min="7435" max="7435" width="10.8984375" style="4" customWidth="1"/>
    <col min="7436" max="7436" width="14.3984375" style="4" customWidth="1"/>
    <col min="7437" max="7437" width="10.3984375" style="4" customWidth="1"/>
    <col min="7438" max="7678" width="9" style="4"/>
    <col min="7679" max="7679" width="11.8984375" style="4" customWidth="1"/>
    <col min="7680" max="7680" width="5" style="4" customWidth="1"/>
    <col min="7681" max="7681" width="12.19921875" style="4" customWidth="1"/>
    <col min="7682" max="7682" width="16.59765625" style="4" customWidth="1"/>
    <col min="7683" max="7683" width="6.19921875" style="4" customWidth="1"/>
    <col min="7684" max="7684" width="18.59765625" style="4" customWidth="1"/>
    <col min="7685" max="7685" width="16.8984375" style="4" customWidth="1"/>
    <col min="7686" max="7686" width="10.09765625" style="4" customWidth="1"/>
    <col min="7687" max="7687" width="8.69921875" style="4" customWidth="1"/>
    <col min="7688" max="7688" width="9.59765625" style="4" customWidth="1"/>
    <col min="7689" max="7689" width="7.3984375" style="4" customWidth="1"/>
    <col min="7690" max="7690" width="6.09765625" style="4" customWidth="1"/>
    <col min="7691" max="7691" width="10.8984375" style="4" customWidth="1"/>
    <col min="7692" max="7692" width="14.3984375" style="4" customWidth="1"/>
    <col min="7693" max="7693" width="10.3984375" style="4" customWidth="1"/>
    <col min="7694" max="7934" width="9" style="4"/>
    <col min="7935" max="7935" width="11.8984375" style="4" customWidth="1"/>
    <col min="7936" max="7936" width="5" style="4" customWidth="1"/>
    <col min="7937" max="7937" width="12.19921875" style="4" customWidth="1"/>
    <col min="7938" max="7938" width="16.59765625" style="4" customWidth="1"/>
    <col min="7939" max="7939" width="6.19921875" style="4" customWidth="1"/>
    <col min="7940" max="7940" width="18.59765625" style="4" customWidth="1"/>
    <col min="7941" max="7941" width="16.8984375" style="4" customWidth="1"/>
    <col min="7942" max="7942" width="10.09765625" style="4" customWidth="1"/>
    <col min="7943" max="7943" width="8.69921875" style="4" customWidth="1"/>
    <col min="7944" max="7944" width="9.59765625" style="4" customWidth="1"/>
    <col min="7945" max="7945" width="7.3984375" style="4" customWidth="1"/>
    <col min="7946" max="7946" width="6.09765625" style="4" customWidth="1"/>
    <col min="7947" max="7947" width="10.8984375" style="4" customWidth="1"/>
    <col min="7948" max="7948" width="14.3984375" style="4" customWidth="1"/>
    <col min="7949" max="7949" width="10.3984375" style="4" customWidth="1"/>
    <col min="7950" max="8190" width="9" style="4"/>
    <col min="8191" max="8191" width="11.8984375" style="4" customWidth="1"/>
    <col min="8192" max="8192" width="5" style="4" customWidth="1"/>
    <col min="8193" max="8193" width="12.19921875" style="4" customWidth="1"/>
    <col min="8194" max="8194" width="16.59765625" style="4" customWidth="1"/>
    <col min="8195" max="8195" width="6.19921875" style="4" customWidth="1"/>
    <col min="8196" max="8196" width="18.59765625" style="4" customWidth="1"/>
    <col min="8197" max="8197" width="16.8984375" style="4" customWidth="1"/>
    <col min="8198" max="8198" width="10.09765625" style="4" customWidth="1"/>
    <col min="8199" max="8199" width="8.69921875" style="4" customWidth="1"/>
    <col min="8200" max="8200" width="9.59765625" style="4" customWidth="1"/>
    <col min="8201" max="8201" width="7.3984375" style="4" customWidth="1"/>
    <col min="8202" max="8202" width="6.09765625" style="4" customWidth="1"/>
    <col min="8203" max="8203" width="10.8984375" style="4" customWidth="1"/>
    <col min="8204" max="8204" width="14.3984375" style="4" customWidth="1"/>
    <col min="8205" max="8205" width="10.3984375" style="4" customWidth="1"/>
    <col min="8206" max="8446" width="9" style="4"/>
    <col min="8447" max="8447" width="11.8984375" style="4" customWidth="1"/>
    <col min="8448" max="8448" width="5" style="4" customWidth="1"/>
    <col min="8449" max="8449" width="12.19921875" style="4" customWidth="1"/>
    <col min="8450" max="8450" width="16.59765625" style="4" customWidth="1"/>
    <col min="8451" max="8451" width="6.19921875" style="4" customWidth="1"/>
    <col min="8452" max="8452" width="18.59765625" style="4" customWidth="1"/>
    <col min="8453" max="8453" width="16.8984375" style="4" customWidth="1"/>
    <col min="8454" max="8454" width="10.09765625" style="4" customWidth="1"/>
    <col min="8455" max="8455" width="8.69921875" style="4" customWidth="1"/>
    <col min="8456" max="8456" width="9.59765625" style="4" customWidth="1"/>
    <col min="8457" max="8457" width="7.3984375" style="4" customWidth="1"/>
    <col min="8458" max="8458" width="6.09765625" style="4" customWidth="1"/>
    <col min="8459" max="8459" width="10.8984375" style="4" customWidth="1"/>
    <col min="8460" max="8460" width="14.3984375" style="4" customWidth="1"/>
    <col min="8461" max="8461" width="10.3984375" style="4" customWidth="1"/>
    <col min="8462" max="8702" width="9" style="4"/>
    <col min="8703" max="8703" width="11.8984375" style="4" customWidth="1"/>
    <col min="8704" max="8704" width="5" style="4" customWidth="1"/>
    <col min="8705" max="8705" width="12.19921875" style="4" customWidth="1"/>
    <col min="8706" max="8706" width="16.59765625" style="4" customWidth="1"/>
    <col min="8707" max="8707" width="6.19921875" style="4" customWidth="1"/>
    <col min="8708" max="8708" width="18.59765625" style="4" customWidth="1"/>
    <col min="8709" max="8709" width="16.8984375" style="4" customWidth="1"/>
    <col min="8710" max="8710" width="10.09765625" style="4" customWidth="1"/>
    <col min="8711" max="8711" width="8.69921875" style="4" customWidth="1"/>
    <col min="8712" max="8712" width="9.59765625" style="4" customWidth="1"/>
    <col min="8713" max="8713" width="7.3984375" style="4" customWidth="1"/>
    <col min="8714" max="8714" width="6.09765625" style="4" customWidth="1"/>
    <col min="8715" max="8715" width="10.8984375" style="4" customWidth="1"/>
    <col min="8716" max="8716" width="14.3984375" style="4" customWidth="1"/>
    <col min="8717" max="8717" width="10.3984375" style="4" customWidth="1"/>
    <col min="8718" max="8958" width="9" style="4"/>
    <col min="8959" max="8959" width="11.8984375" style="4" customWidth="1"/>
    <col min="8960" max="8960" width="5" style="4" customWidth="1"/>
    <col min="8961" max="8961" width="12.19921875" style="4" customWidth="1"/>
    <col min="8962" max="8962" width="16.59765625" style="4" customWidth="1"/>
    <col min="8963" max="8963" width="6.19921875" style="4" customWidth="1"/>
    <col min="8964" max="8964" width="18.59765625" style="4" customWidth="1"/>
    <col min="8965" max="8965" width="16.8984375" style="4" customWidth="1"/>
    <col min="8966" max="8966" width="10.09765625" style="4" customWidth="1"/>
    <col min="8967" max="8967" width="8.69921875" style="4" customWidth="1"/>
    <col min="8968" max="8968" width="9.59765625" style="4" customWidth="1"/>
    <col min="8969" max="8969" width="7.3984375" style="4" customWidth="1"/>
    <col min="8970" max="8970" width="6.09765625" style="4" customWidth="1"/>
    <col min="8971" max="8971" width="10.8984375" style="4" customWidth="1"/>
    <col min="8972" max="8972" width="14.3984375" style="4" customWidth="1"/>
    <col min="8973" max="8973" width="10.3984375" style="4" customWidth="1"/>
    <col min="8974" max="9214" width="9" style="4"/>
    <col min="9215" max="9215" width="11.8984375" style="4" customWidth="1"/>
    <col min="9216" max="9216" width="5" style="4" customWidth="1"/>
    <col min="9217" max="9217" width="12.19921875" style="4" customWidth="1"/>
    <col min="9218" max="9218" width="16.59765625" style="4" customWidth="1"/>
    <col min="9219" max="9219" width="6.19921875" style="4" customWidth="1"/>
    <col min="9220" max="9220" width="18.59765625" style="4" customWidth="1"/>
    <col min="9221" max="9221" width="16.8984375" style="4" customWidth="1"/>
    <col min="9222" max="9222" width="10.09765625" style="4" customWidth="1"/>
    <col min="9223" max="9223" width="8.69921875" style="4" customWidth="1"/>
    <col min="9224" max="9224" width="9.59765625" style="4" customWidth="1"/>
    <col min="9225" max="9225" width="7.3984375" style="4" customWidth="1"/>
    <col min="9226" max="9226" width="6.09765625" style="4" customWidth="1"/>
    <col min="9227" max="9227" width="10.8984375" style="4" customWidth="1"/>
    <col min="9228" max="9228" width="14.3984375" style="4" customWidth="1"/>
    <col min="9229" max="9229" width="10.3984375" style="4" customWidth="1"/>
    <col min="9230" max="9470" width="9" style="4"/>
    <col min="9471" max="9471" width="11.8984375" style="4" customWidth="1"/>
    <col min="9472" max="9472" width="5" style="4" customWidth="1"/>
    <col min="9473" max="9473" width="12.19921875" style="4" customWidth="1"/>
    <col min="9474" max="9474" width="16.59765625" style="4" customWidth="1"/>
    <col min="9475" max="9475" width="6.19921875" style="4" customWidth="1"/>
    <col min="9476" max="9476" width="18.59765625" style="4" customWidth="1"/>
    <col min="9477" max="9477" width="16.8984375" style="4" customWidth="1"/>
    <col min="9478" max="9478" width="10.09765625" style="4" customWidth="1"/>
    <col min="9479" max="9479" width="8.69921875" style="4" customWidth="1"/>
    <col min="9480" max="9480" width="9.59765625" style="4" customWidth="1"/>
    <col min="9481" max="9481" width="7.3984375" style="4" customWidth="1"/>
    <col min="9482" max="9482" width="6.09765625" style="4" customWidth="1"/>
    <col min="9483" max="9483" width="10.8984375" style="4" customWidth="1"/>
    <col min="9484" max="9484" width="14.3984375" style="4" customWidth="1"/>
    <col min="9485" max="9485" width="10.3984375" style="4" customWidth="1"/>
    <col min="9486" max="9726" width="9" style="4"/>
    <col min="9727" max="9727" width="11.8984375" style="4" customWidth="1"/>
    <col min="9728" max="9728" width="5" style="4" customWidth="1"/>
    <col min="9729" max="9729" width="12.19921875" style="4" customWidth="1"/>
    <col min="9730" max="9730" width="16.59765625" style="4" customWidth="1"/>
    <col min="9731" max="9731" width="6.19921875" style="4" customWidth="1"/>
    <col min="9732" max="9732" width="18.59765625" style="4" customWidth="1"/>
    <col min="9733" max="9733" width="16.8984375" style="4" customWidth="1"/>
    <col min="9734" max="9734" width="10.09765625" style="4" customWidth="1"/>
    <col min="9735" max="9735" width="8.69921875" style="4" customWidth="1"/>
    <col min="9736" max="9736" width="9.59765625" style="4" customWidth="1"/>
    <col min="9737" max="9737" width="7.3984375" style="4" customWidth="1"/>
    <col min="9738" max="9738" width="6.09765625" style="4" customWidth="1"/>
    <col min="9739" max="9739" width="10.8984375" style="4" customWidth="1"/>
    <col min="9740" max="9740" width="14.3984375" style="4" customWidth="1"/>
    <col min="9741" max="9741" width="10.3984375" style="4" customWidth="1"/>
    <col min="9742" max="9982" width="9" style="4"/>
    <col min="9983" max="9983" width="11.8984375" style="4" customWidth="1"/>
    <col min="9984" max="9984" width="5" style="4" customWidth="1"/>
    <col min="9985" max="9985" width="12.19921875" style="4" customWidth="1"/>
    <col min="9986" max="9986" width="16.59765625" style="4" customWidth="1"/>
    <col min="9987" max="9987" width="6.19921875" style="4" customWidth="1"/>
    <col min="9988" max="9988" width="18.59765625" style="4" customWidth="1"/>
    <col min="9989" max="9989" width="16.8984375" style="4" customWidth="1"/>
    <col min="9990" max="9990" width="10.09765625" style="4" customWidth="1"/>
    <col min="9991" max="9991" width="8.69921875" style="4" customWidth="1"/>
    <col min="9992" max="9992" width="9.59765625" style="4" customWidth="1"/>
    <col min="9993" max="9993" width="7.3984375" style="4" customWidth="1"/>
    <col min="9994" max="9994" width="6.09765625" style="4" customWidth="1"/>
    <col min="9995" max="9995" width="10.8984375" style="4" customWidth="1"/>
    <col min="9996" max="9996" width="14.3984375" style="4" customWidth="1"/>
    <col min="9997" max="9997" width="10.3984375" style="4" customWidth="1"/>
    <col min="9998" max="10238" width="9" style="4"/>
    <col min="10239" max="10239" width="11.8984375" style="4" customWidth="1"/>
    <col min="10240" max="10240" width="5" style="4" customWidth="1"/>
    <col min="10241" max="10241" width="12.19921875" style="4" customWidth="1"/>
    <col min="10242" max="10242" width="16.59765625" style="4" customWidth="1"/>
    <col min="10243" max="10243" width="6.19921875" style="4" customWidth="1"/>
    <col min="10244" max="10244" width="18.59765625" style="4" customWidth="1"/>
    <col min="10245" max="10245" width="16.8984375" style="4" customWidth="1"/>
    <col min="10246" max="10246" width="10.09765625" style="4" customWidth="1"/>
    <col min="10247" max="10247" width="8.69921875" style="4" customWidth="1"/>
    <col min="10248" max="10248" width="9.59765625" style="4" customWidth="1"/>
    <col min="10249" max="10249" width="7.3984375" style="4" customWidth="1"/>
    <col min="10250" max="10250" width="6.09765625" style="4" customWidth="1"/>
    <col min="10251" max="10251" width="10.8984375" style="4" customWidth="1"/>
    <col min="10252" max="10252" width="14.3984375" style="4" customWidth="1"/>
    <col min="10253" max="10253" width="10.3984375" style="4" customWidth="1"/>
    <col min="10254" max="10494" width="9" style="4"/>
    <col min="10495" max="10495" width="11.8984375" style="4" customWidth="1"/>
    <col min="10496" max="10496" width="5" style="4" customWidth="1"/>
    <col min="10497" max="10497" width="12.19921875" style="4" customWidth="1"/>
    <col min="10498" max="10498" width="16.59765625" style="4" customWidth="1"/>
    <col min="10499" max="10499" width="6.19921875" style="4" customWidth="1"/>
    <col min="10500" max="10500" width="18.59765625" style="4" customWidth="1"/>
    <col min="10501" max="10501" width="16.8984375" style="4" customWidth="1"/>
    <col min="10502" max="10502" width="10.09765625" style="4" customWidth="1"/>
    <col min="10503" max="10503" width="8.69921875" style="4" customWidth="1"/>
    <col min="10504" max="10504" width="9.59765625" style="4" customWidth="1"/>
    <col min="10505" max="10505" width="7.3984375" style="4" customWidth="1"/>
    <col min="10506" max="10506" width="6.09765625" style="4" customWidth="1"/>
    <col min="10507" max="10507" width="10.8984375" style="4" customWidth="1"/>
    <col min="10508" max="10508" width="14.3984375" style="4" customWidth="1"/>
    <col min="10509" max="10509" width="10.3984375" style="4" customWidth="1"/>
    <col min="10510" max="10750" width="9" style="4"/>
    <col min="10751" max="10751" width="11.8984375" style="4" customWidth="1"/>
    <col min="10752" max="10752" width="5" style="4" customWidth="1"/>
    <col min="10753" max="10753" width="12.19921875" style="4" customWidth="1"/>
    <col min="10754" max="10754" width="16.59765625" style="4" customWidth="1"/>
    <col min="10755" max="10755" width="6.19921875" style="4" customWidth="1"/>
    <col min="10756" max="10756" width="18.59765625" style="4" customWidth="1"/>
    <col min="10757" max="10757" width="16.8984375" style="4" customWidth="1"/>
    <col min="10758" max="10758" width="10.09765625" style="4" customWidth="1"/>
    <col min="10759" max="10759" width="8.69921875" style="4" customWidth="1"/>
    <col min="10760" max="10760" width="9.59765625" style="4" customWidth="1"/>
    <col min="10761" max="10761" width="7.3984375" style="4" customWidth="1"/>
    <col min="10762" max="10762" width="6.09765625" style="4" customWidth="1"/>
    <col min="10763" max="10763" width="10.8984375" style="4" customWidth="1"/>
    <col min="10764" max="10764" width="14.3984375" style="4" customWidth="1"/>
    <col min="10765" max="10765" width="10.3984375" style="4" customWidth="1"/>
    <col min="10766" max="11006" width="9" style="4"/>
    <col min="11007" max="11007" width="11.8984375" style="4" customWidth="1"/>
    <col min="11008" max="11008" width="5" style="4" customWidth="1"/>
    <col min="11009" max="11009" width="12.19921875" style="4" customWidth="1"/>
    <col min="11010" max="11010" width="16.59765625" style="4" customWidth="1"/>
    <col min="11011" max="11011" width="6.19921875" style="4" customWidth="1"/>
    <col min="11012" max="11012" width="18.59765625" style="4" customWidth="1"/>
    <col min="11013" max="11013" width="16.8984375" style="4" customWidth="1"/>
    <col min="11014" max="11014" width="10.09765625" style="4" customWidth="1"/>
    <col min="11015" max="11015" width="8.69921875" style="4" customWidth="1"/>
    <col min="11016" max="11016" width="9.59765625" style="4" customWidth="1"/>
    <col min="11017" max="11017" width="7.3984375" style="4" customWidth="1"/>
    <col min="11018" max="11018" width="6.09765625" style="4" customWidth="1"/>
    <col min="11019" max="11019" width="10.8984375" style="4" customWidth="1"/>
    <col min="11020" max="11020" width="14.3984375" style="4" customWidth="1"/>
    <col min="11021" max="11021" width="10.3984375" style="4" customWidth="1"/>
    <col min="11022" max="11262" width="9" style="4"/>
    <col min="11263" max="11263" width="11.8984375" style="4" customWidth="1"/>
    <col min="11264" max="11264" width="5" style="4" customWidth="1"/>
    <col min="11265" max="11265" width="12.19921875" style="4" customWidth="1"/>
    <col min="11266" max="11266" width="16.59765625" style="4" customWidth="1"/>
    <col min="11267" max="11267" width="6.19921875" style="4" customWidth="1"/>
    <col min="11268" max="11268" width="18.59765625" style="4" customWidth="1"/>
    <col min="11269" max="11269" width="16.8984375" style="4" customWidth="1"/>
    <col min="11270" max="11270" width="10.09765625" style="4" customWidth="1"/>
    <col min="11271" max="11271" width="8.69921875" style="4" customWidth="1"/>
    <col min="11272" max="11272" width="9.59765625" style="4" customWidth="1"/>
    <col min="11273" max="11273" width="7.3984375" style="4" customWidth="1"/>
    <col min="11274" max="11274" width="6.09765625" style="4" customWidth="1"/>
    <col min="11275" max="11275" width="10.8984375" style="4" customWidth="1"/>
    <col min="11276" max="11276" width="14.3984375" style="4" customWidth="1"/>
    <col min="11277" max="11277" width="10.3984375" style="4" customWidth="1"/>
    <col min="11278" max="11518" width="9" style="4"/>
    <col min="11519" max="11519" width="11.8984375" style="4" customWidth="1"/>
    <col min="11520" max="11520" width="5" style="4" customWidth="1"/>
    <col min="11521" max="11521" width="12.19921875" style="4" customWidth="1"/>
    <col min="11522" max="11522" width="16.59765625" style="4" customWidth="1"/>
    <col min="11523" max="11523" width="6.19921875" style="4" customWidth="1"/>
    <col min="11524" max="11524" width="18.59765625" style="4" customWidth="1"/>
    <col min="11525" max="11525" width="16.8984375" style="4" customWidth="1"/>
    <col min="11526" max="11526" width="10.09765625" style="4" customWidth="1"/>
    <col min="11527" max="11527" width="8.69921875" style="4" customWidth="1"/>
    <col min="11528" max="11528" width="9.59765625" style="4" customWidth="1"/>
    <col min="11529" max="11529" width="7.3984375" style="4" customWidth="1"/>
    <col min="11530" max="11530" width="6.09765625" style="4" customWidth="1"/>
    <col min="11531" max="11531" width="10.8984375" style="4" customWidth="1"/>
    <col min="11532" max="11532" width="14.3984375" style="4" customWidth="1"/>
    <col min="11533" max="11533" width="10.3984375" style="4" customWidth="1"/>
    <col min="11534" max="11774" width="9" style="4"/>
    <col min="11775" max="11775" width="11.8984375" style="4" customWidth="1"/>
    <col min="11776" max="11776" width="5" style="4" customWidth="1"/>
    <col min="11777" max="11777" width="12.19921875" style="4" customWidth="1"/>
    <col min="11778" max="11778" width="16.59765625" style="4" customWidth="1"/>
    <col min="11779" max="11779" width="6.19921875" style="4" customWidth="1"/>
    <col min="11780" max="11780" width="18.59765625" style="4" customWidth="1"/>
    <col min="11781" max="11781" width="16.8984375" style="4" customWidth="1"/>
    <col min="11782" max="11782" width="10.09765625" style="4" customWidth="1"/>
    <col min="11783" max="11783" width="8.69921875" style="4" customWidth="1"/>
    <col min="11784" max="11784" width="9.59765625" style="4" customWidth="1"/>
    <col min="11785" max="11785" width="7.3984375" style="4" customWidth="1"/>
    <col min="11786" max="11786" width="6.09765625" style="4" customWidth="1"/>
    <col min="11787" max="11787" width="10.8984375" style="4" customWidth="1"/>
    <col min="11788" max="11788" width="14.3984375" style="4" customWidth="1"/>
    <col min="11789" max="11789" width="10.3984375" style="4" customWidth="1"/>
    <col min="11790" max="12030" width="9" style="4"/>
    <col min="12031" max="12031" width="11.8984375" style="4" customWidth="1"/>
    <col min="12032" max="12032" width="5" style="4" customWidth="1"/>
    <col min="12033" max="12033" width="12.19921875" style="4" customWidth="1"/>
    <col min="12034" max="12034" width="16.59765625" style="4" customWidth="1"/>
    <col min="12035" max="12035" width="6.19921875" style="4" customWidth="1"/>
    <col min="12036" max="12036" width="18.59765625" style="4" customWidth="1"/>
    <col min="12037" max="12037" width="16.8984375" style="4" customWidth="1"/>
    <col min="12038" max="12038" width="10.09765625" style="4" customWidth="1"/>
    <col min="12039" max="12039" width="8.69921875" style="4" customWidth="1"/>
    <col min="12040" max="12040" width="9.59765625" style="4" customWidth="1"/>
    <col min="12041" max="12041" width="7.3984375" style="4" customWidth="1"/>
    <col min="12042" max="12042" width="6.09765625" style="4" customWidth="1"/>
    <col min="12043" max="12043" width="10.8984375" style="4" customWidth="1"/>
    <col min="12044" max="12044" width="14.3984375" style="4" customWidth="1"/>
    <col min="12045" max="12045" width="10.3984375" style="4" customWidth="1"/>
    <col min="12046" max="12286" width="9" style="4"/>
    <col min="12287" max="12287" width="11.8984375" style="4" customWidth="1"/>
    <col min="12288" max="12288" width="5" style="4" customWidth="1"/>
    <col min="12289" max="12289" width="12.19921875" style="4" customWidth="1"/>
    <col min="12290" max="12290" width="16.59765625" style="4" customWidth="1"/>
    <col min="12291" max="12291" width="6.19921875" style="4" customWidth="1"/>
    <col min="12292" max="12292" width="18.59765625" style="4" customWidth="1"/>
    <col min="12293" max="12293" width="16.8984375" style="4" customWidth="1"/>
    <col min="12294" max="12294" width="10.09765625" style="4" customWidth="1"/>
    <col min="12295" max="12295" width="8.69921875" style="4" customWidth="1"/>
    <col min="12296" max="12296" width="9.59765625" style="4" customWidth="1"/>
    <col min="12297" max="12297" width="7.3984375" style="4" customWidth="1"/>
    <col min="12298" max="12298" width="6.09765625" style="4" customWidth="1"/>
    <col min="12299" max="12299" width="10.8984375" style="4" customWidth="1"/>
    <col min="12300" max="12300" width="14.3984375" style="4" customWidth="1"/>
    <col min="12301" max="12301" width="10.3984375" style="4" customWidth="1"/>
    <col min="12302" max="12542" width="9" style="4"/>
    <col min="12543" max="12543" width="11.8984375" style="4" customWidth="1"/>
    <col min="12544" max="12544" width="5" style="4" customWidth="1"/>
    <col min="12545" max="12545" width="12.19921875" style="4" customWidth="1"/>
    <col min="12546" max="12546" width="16.59765625" style="4" customWidth="1"/>
    <col min="12547" max="12547" width="6.19921875" style="4" customWidth="1"/>
    <col min="12548" max="12548" width="18.59765625" style="4" customWidth="1"/>
    <col min="12549" max="12549" width="16.8984375" style="4" customWidth="1"/>
    <col min="12550" max="12550" width="10.09765625" style="4" customWidth="1"/>
    <col min="12551" max="12551" width="8.69921875" style="4" customWidth="1"/>
    <col min="12552" max="12552" width="9.59765625" style="4" customWidth="1"/>
    <col min="12553" max="12553" width="7.3984375" style="4" customWidth="1"/>
    <col min="12554" max="12554" width="6.09765625" style="4" customWidth="1"/>
    <col min="12555" max="12555" width="10.8984375" style="4" customWidth="1"/>
    <col min="12556" max="12556" width="14.3984375" style="4" customWidth="1"/>
    <col min="12557" max="12557" width="10.3984375" style="4" customWidth="1"/>
    <col min="12558" max="12798" width="9" style="4"/>
    <col min="12799" max="12799" width="11.8984375" style="4" customWidth="1"/>
    <col min="12800" max="12800" width="5" style="4" customWidth="1"/>
    <col min="12801" max="12801" width="12.19921875" style="4" customWidth="1"/>
    <col min="12802" max="12802" width="16.59765625" style="4" customWidth="1"/>
    <col min="12803" max="12803" width="6.19921875" style="4" customWidth="1"/>
    <col min="12804" max="12804" width="18.59765625" style="4" customWidth="1"/>
    <col min="12805" max="12805" width="16.8984375" style="4" customWidth="1"/>
    <col min="12806" max="12806" width="10.09765625" style="4" customWidth="1"/>
    <col min="12807" max="12807" width="8.69921875" style="4" customWidth="1"/>
    <col min="12808" max="12808" width="9.59765625" style="4" customWidth="1"/>
    <col min="12809" max="12809" width="7.3984375" style="4" customWidth="1"/>
    <col min="12810" max="12810" width="6.09765625" style="4" customWidth="1"/>
    <col min="12811" max="12811" width="10.8984375" style="4" customWidth="1"/>
    <col min="12812" max="12812" width="14.3984375" style="4" customWidth="1"/>
    <col min="12813" max="12813" width="10.3984375" style="4" customWidth="1"/>
    <col min="12814" max="13054" width="9" style="4"/>
    <col min="13055" max="13055" width="11.8984375" style="4" customWidth="1"/>
    <col min="13056" max="13056" width="5" style="4" customWidth="1"/>
    <col min="13057" max="13057" width="12.19921875" style="4" customWidth="1"/>
    <col min="13058" max="13058" width="16.59765625" style="4" customWidth="1"/>
    <col min="13059" max="13059" width="6.19921875" style="4" customWidth="1"/>
    <col min="13060" max="13060" width="18.59765625" style="4" customWidth="1"/>
    <col min="13061" max="13061" width="16.8984375" style="4" customWidth="1"/>
    <col min="13062" max="13062" width="10.09765625" style="4" customWidth="1"/>
    <col min="13063" max="13063" width="8.69921875" style="4" customWidth="1"/>
    <col min="13064" max="13064" width="9.59765625" style="4" customWidth="1"/>
    <col min="13065" max="13065" width="7.3984375" style="4" customWidth="1"/>
    <col min="13066" max="13066" width="6.09765625" style="4" customWidth="1"/>
    <col min="13067" max="13067" width="10.8984375" style="4" customWidth="1"/>
    <col min="13068" max="13068" width="14.3984375" style="4" customWidth="1"/>
    <col min="13069" max="13069" width="10.3984375" style="4" customWidth="1"/>
    <col min="13070" max="13310" width="9" style="4"/>
    <col min="13311" max="13311" width="11.8984375" style="4" customWidth="1"/>
    <col min="13312" max="13312" width="5" style="4" customWidth="1"/>
    <col min="13313" max="13313" width="12.19921875" style="4" customWidth="1"/>
    <col min="13314" max="13314" width="16.59765625" style="4" customWidth="1"/>
    <col min="13315" max="13315" width="6.19921875" style="4" customWidth="1"/>
    <col min="13316" max="13316" width="18.59765625" style="4" customWidth="1"/>
    <col min="13317" max="13317" width="16.8984375" style="4" customWidth="1"/>
    <col min="13318" max="13318" width="10.09765625" style="4" customWidth="1"/>
    <col min="13319" max="13319" width="8.69921875" style="4" customWidth="1"/>
    <col min="13320" max="13320" width="9.59765625" style="4" customWidth="1"/>
    <col min="13321" max="13321" width="7.3984375" style="4" customWidth="1"/>
    <col min="13322" max="13322" width="6.09765625" style="4" customWidth="1"/>
    <col min="13323" max="13323" width="10.8984375" style="4" customWidth="1"/>
    <col min="13324" max="13324" width="14.3984375" style="4" customWidth="1"/>
    <col min="13325" max="13325" width="10.3984375" style="4" customWidth="1"/>
    <col min="13326" max="13566" width="9" style="4"/>
    <col min="13567" max="13567" width="11.8984375" style="4" customWidth="1"/>
    <col min="13568" max="13568" width="5" style="4" customWidth="1"/>
    <col min="13569" max="13569" width="12.19921875" style="4" customWidth="1"/>
    <col min="13570" max="13570" width="16.59765625" style="4" customWidth="1"/>
    <col min="13571" max="13571" width="6.19921875" style="4" customWidth="1"/>
    <col min="13572" max="13572" width="18.59765625" style="4" customWidth="1"/>
    <col min="13573" max="13573" width="16.8984375" style="4" customWidth="1"/>
    <col min="13574" max="13574" width="10.09765625" style="4" customWidth="1"/>
    <col min="13575" max="13575" width="8.69921875" style="4" customWidth="1"/>
    <col min="13576" max="13576" width="9.59765625" style="4" customWidth="1"/>
    <col min="13577" max="13577" width="7.3984375" style="4" customWidth="1"/>
    <col min="13578" max="13578" width="6.09765625" style="4" customWidth="1"/>
    <col min="13579" max="13579" width="10.8984375" style="4" customWidth="1"/>
    <col min="13580" max="13580" width="14.3984375" style="4" customWidth="1"/>
    <col min="13581" max="13581" width="10.3984375" style="4" customWidth="1"/>
    <col min="13582" max="13822" width="9" style="4"/>
    <col min="13823" max="13823" width="11.8984375" style="4" customWidth="1"/>
    <col min="13824" max="13824" width="5" style="4" customWidth="1"/>
    <col min="13825" max="13825" width="12.19921875" style="4" customWidth="1"/>
    <col min="13826" max="13826" width="16.59765625" style="4" customWidth="1"/>
    <col min="13827" max="13827" width="6.19921875" style="4" customWidth="1"/>
    <col min="13828" max="13828" width="18.59765625" style="4" customWidth="1"/>
    <col min="13829" max="13829" width="16.8984375" style="4" customWidth="1"/>
    <col min="13830" max="13830" width="10.09765625" style="4" customWidth="1"/>
    <col min="13831" max="13831" width="8.69921875" style="4" customWidth="1"/>
    <col min="13832" max="13832" width="9.59765625" style="4" customWidth="1"/>
    <col min="13833" max="13833" width="7.3984375" style="4" customWidth="1"/>
    <col min="13834" max="13834" width="6.09765625" style="4" customWidth="1"/>
    <col min="13835" max="13835" width="10.8984375" style="4" customWidth="1"/>
    <col min="13836" max="13836" width="14.3984375" style="4" customWidth="1"/>
    <col min="13837" max="13837" width="10.3984375" style="4" customWidth="1"/>
    <col min="13838" max="14078" width="9" style="4"/>
    <col min="14079" max="14079" width="11.8984375" style="4" customWidth="1"/>
    <col min="14080" max="14080" width="5" style="4" customWidth="1"/>
    <col min="14081" max="14081" width="12.19921875" style="4" customWidth="1"/>
    <col min="14082" max="14082" width="16.59765625" style="4" customWidth="1"/>
    <col min="14083" max="14083" width="6.19921875" style="4" customWidth="1"/>
    <col min="14084" max="14084" width="18.59765625" style="4" customWidth="1"/>
    <col min="14085" max="14085" width="16.8984375" style="4" customWidth="1"/>
    <col min="14086" max="14086" width="10.09765625" style="4" customWidth="1"/>
    <col min="14087" max="14087" width="8.69921875" style="4" customWidth="1"/>
    <col min="14088" max="14088" width="9.59765625" style="4" customWidth="1"/>
    <col min="14089" max="14089" width="7.3984375" style="4" customWidth="1"/>
    <col min="14090" max="14090" width="6.09765625" style="4" customWidth="1"/>
    <col min="14091" max="14091" width="10.8984375" style="4" customWidth="1"/>
    <col min="14092" max="14092" width="14.3984375" style="4" customWidth="1"/>
    <col min="14093" max="14093" width="10.3984375" style="4" customWidth="1"/>
    <col min="14094" max="14334" width="9" style="4"/>
    <col min="14335" max="14335" width="11.8984375" style="4" customWidth="1"/>
    <col min="14336" max="14336" width="5" style="4" customWidth="1"/>
    <col min="14337" max="14337" width="12.19921875" style="4" customWidth="1"/>
    <col min="14338" max="14338" width="16.59765625" style="4" customWidth="1"/>
    <col min="14339" max="14339" width="6.19921875" style="4" customWidth="1"/>
    <col min="14340" max="14340" width="18.59765625" style="4" customWidth="1"/>
    <col min="14341" max="14341" width="16.8984375" style="4" customWidth="1"/>
    <col min="14342" max="14342" width="10.09765625" style="4" customWidth="1"/>
    <col min="14343" max="14343" width="8.69921875" style="4" customWidth="1"/>
    <col min="14344" max="14344" width="9.59765625" style="4" customWidth="1"/>
    <col min="14345" max="14345" width="7.3984375" style="4" customWidth="1"/>
    <col min="14346" max="14346" width="6.09765625" style="4" customWidth="1"/>
    <col min="14347" max="14347" width="10.8984375" style="4" customWidth="1"/>
    <col min="14348" max="14348" width="14.3984375" style="4" customWidth="1"/>
    <col min="14349" max="14349" width="10.3984375" style="4" customWidth="1"/>
    <col min="14350" max="14590" width="9" style="4"/>
    <col min="14591" max="14591" width="11.8984375" style="4" customWidth="1"/>
    <col min="14592" max="14592" width="5" style="4" customWidth="1"/>
    <col min="14593" max="14593" width="12.19921875" style="4" customWidth="1"/>
    <col min="14594" max="14594" width="16.59765625" style="4" customWidth="1"/>
    <col min="14595" max="14595" width="6.19921875" style="4" customWidth="1"/>
    <col min="14596" max="14596" width="18.59765625" style="4" customWidth="1"/>
    <col min="14597" max="14597" width="16.8984375" style="4" customWidth="1"/>
    <col min="14598" max="14598" width="10.09765625" style="4" customWidth="1"/>
    <col min="14599" max="14599" width="8.69921875" style="4" customWidth="1"/>
    <col min="14600" max="14600" width="9.59765625" style="4" customWidth="1"/>
    <col min="14601" max="14601" width="7.3984375" style="4" customWidth="1"/>
    <col min="14602" max="14602" width="6.09765625" style="4" customWidth="1"/>
    <col min="14603" max="14603" width="10.8984375" style="4" customWidth="1"/>
    <col min="14604" max="14604" width="14.3984375" style="4" customWidth="1"/>
    <col min="14605" max="14605" width="10.3984375" style="4" customWidth="1"/>
    <col min="14606" max="14846" width="9" style="4"/>
    <col min="14847" max="14847" width="11.8984375" style="4" customWidth="1"/>
    <col min="14848" max="14848" width="5" style="4" customWidth="1"/>
    <col min="14849" max="14849" width="12.19921875" style="4" customWidth="1"/>
    <col min="14850" max="14850" width="16.59765625" style="4" customWidth="1"/>
    <col min="14851" max="14851" width="6.19921875" style="4" customWidth="1"/>
    <col min="14852" max="14852" width="18.59765625" style="4" customWidth="1"/>
    <col min="14853" max="14853" width="16.8984375" style="4" customWidth="1"/>
    <col min="14854" max="14854" width="10.09765625" style="4" customWidth="1"/>
    <col min="14855" max="14855" width="8.69921875" style="4" customWidth="1"/>
    <col min="14856" max="14856" width="9.59765625" style="4" customWidth="1"/>
    <col min="14857" max="14857" width="7.3984375" style="4" customWidth="1"/>
    <col min="14858" max="14858" width="6.09765625" style="4" customWidth="1"/>
    <col min="14859" max="14859" width="10.8984375" style="4" customWidth="1"/>
    <col min="14860" max="14860" width="14.3984375" style="4" customWidth="1"/>
    <col min="14861" max="14861" width="10.3984375" style="4" customWidth="1"/>
    <col min="14862" max="15102" width="9" style="4"/>
    <col min="15103" max="15103" width="11.8984375" style="4" customWidth="1"/>
    <col min="15104" max="15104" width="5" style="4" customWidth="1"/>
    <col min="15105" max="15105" width="12.19921875" style="4" customWidth="1"/>
    <col min="15106" max="15106" width="16.59765625" style="4" customWidth="1"/>
    <col min="15107" max="15107" width="6.19921875" style="4" customWidth="1"/>
    <col min="15108" max="15108" width="18.59765625" style="4" customWidth="1"/>
    <col min="15109" max="15109" width="16.8984375" style="4" customWidth="1"/>
    <col min="15110" max="15110" width="10.09765625" style="4" customWidth="1"/>
    <col min="15111" max="15111" width="8.69921875" style="4" customWidth="1"/>
    <col min="15112" max="15112" width="9.59765625" style="4" customWidth="1"/>
    <col min="15113" max="15113" width="7.3984375" style="4" customWidth="1"/>
    <col min="15114" max="15114" width="6.09765625" style="4" customWidth="1"/>
    <col min="15115" max="15115" width="10.8984375" style="4" customWidth="1"/>
    <col min="15116" max="15116" width="14.3984375" style="4" customWidth="1"/>
    <col min="15117" max="15117" width="10.3984375" style="4" customWidth="1"/>
    <col min="15118" max="15358" width="9" style="4"/>
    <col min="15359" max="15359" width="11.8984375" style="4" customWidth="1"/>
    <col min="15360" max="15360" width="5" style="4" customWidth="1"/>
    <col min="15361" max="15361" width="12.19921875" style="4" customWidth="1"/>
    <col min="15362" max="15362" width="16.59765625" style="4" customWidth="1"/>
    <col min="15363" max="15363" width="6.19921875" style="4" customWidth="1"/>
    <col min="15364" max="15364" width="18.59765625" style="4" customWidth="1"/>
    <col min="15365" max="15365" width="16.8984375" style="4" customWidth="1"/>
    <col min="15366" max="15366" width="10.09765625" style="4" customWidth="1"/>
    <col min="15367" max="15367" width="8.69921875" style="4" customWidth="1"/>
    <col min="15368" max="15368" width="9.59765625" style="4" customWidth="1"/>
    <col min="15369" max="15369" width="7.3984375" style="4" customWidth="1"/>
    <col min="15370" max="15370" width="6.09765625" style="4" customWidth="1"/>
    <col min="15371" max="15371" width="10.8984375" style="4" customWidth="1"/>
    <col min="15372" max="15372" width="14.3984375" style="4" customWidth="1"/>
    <col min="15373" max="15373" width="10.3984375" style="4" customWidth="1"/>
    <col min="15374" max="15614" width="9" style="4"/>
    <col min="15615" max="15615" width="11.8984375" style="4" customWidth="1"/>
    <col min="15616" max="15616" width="5" style="4" customWidth="1"/>
    <col min="15617" max="15617" width="12.19921875" style="4" customWidth="1"/>
    <col min="15618" max="15618" width="16.59765625" style="4" customWidth="1"/>
    <col min="15619" max="15619" width="6.19921875" style="4" customWidth="1"/>
    <col min="15620" max="15620" width="18.59765625" style="4" customWidth="1"/>
    <col min="15621" max="15621" width="16.8984375" style="4" customWidth="1"/>
    <col min="15622" max="15622" width="10.09765625" style="4" customWidth="1"/>
    <col min="15623" max="15623" width="8.69921875" style="4" customWidth="1"/>
    <col min="15624" max="15624" width="9.59765625" style="4" customWidth="1"/>
    <col min="15625" max="15625" width="7.3984375" style="4" customWidth="1"/>
    <col min="15626" max="15626" width="6.09765625" style="4" customWidth="1"/>
    <col min="15627" max="15627" width="10.8984375" style="4" customWidth="1"/>
    <col min="15628" max="15628" width="14.3984375" style="4" customWidth="1"/>
    <col min="15629" max="15629" width="10.3984375" style="4" customWidth="1"/>
    <col min="15630" max="15870" width="9" style="4"/>
    <col min="15871" max="15871" width="11.8984375" style="4" customWidth="1"/>
    <col min="15872" max="15872" width="5" style="4" customWidth="1"/>
    <col min="15873" max="15873" width="12.19921875" style="4" customWidth="1"/>
    <col min="15874" max="15874" width="16.59765625" style="4" customWidth="1"/>
    <col min="15875" max="15875" width="6.19921875" style="4" customWidth="1"/>
    <col min="15876" max="15876" width="18.59765625" style="4" customWidth="1"/>
    <col min="15877" max="15877" width="16.8984375" style="4" customWidth="1"/>
    <col min="15878" max="15878" width="10.09765625" style="4" customWidth="1"/>
    <col min="15879" max="15879" width="8.69921875" style="4" customWidth="1"/>
    <col min="15880" max="15880" width="9.59765625" style="4" customWidth="1"/>
    <col min="15881" max="15881" width="7.3984375" style="4" customWidth="1"/>
    <col min="15882" max="15882" width="6.09765625" style="4" customWidth="1"/>
    <col min="15883" max="15883" width="10.8984375" style="4" customWidth="1"/>
    <col min="15884" max="15884" width="14.3984375" style="4" customWidth="1"/>
    <col min="15885" max="15885" width="10.3984375" style="4" customWidth="1"/>
    <col min="15886" max="16126" width="9" style="4"/>
    <col min="16127" max="16127" width="11.8984375" style="4" customWidth="1"/>
    <col min="16128" max="16128" width="5" style="4" customWidth="1"/>
    <col min="16129" max="16129" width="12.19921875" style="4" customWidth="1"/>
    <col min="16130" max="16130" width="16.59765625" style="4" customWidth="1"/>
    <col min="16131" max="16131" width="6.19921875" style="4" customWidth="1"/>
    <col min="16132" max="16132" width="18.59765625" style="4" customWidth="1"/>
    <col min="16133" max="16133" width="16.8984375" style="4" customWidth="1"/>
    <col min="16134" max="16134" width="10.09765625" style="4" customWidth="1"/>
    <col min="16135" max="16135" width="8.69921875" style="4" customWidth="1"/>
    <col min="16136" max="16136" width="9.59765625" style="4" customWidth="1"/>
    <col min="16137" max="16137" width="7.3984375" style="4" customWidth="1"/>
    <col min="16138" max="16138" width="6.09765625" style="4" customWidth="1"/>
    <col min="16139" max="16139" width="10.8984375" style="4" customWidth="1"/>
    <col min="16140" max="16140" width="14.3984375" style="4" customWidth="1"/>
    <col min="16141" max="16141" width="10.3984375" style="4" customWidth="1"/>
    <col min="16142" max="16384" width="9" style="4"/>
  </cols>
  <sheetData>
    <row r="1" spans="1:15" s="54" customFormat="1" ht="21" customHeight="1" x14ac:dyDescent="0.25">
      <c r="A1" s="1" t="s">
        <v>1670</v>
      </c>
      <c r="B1" s="1" t="s">
        <v>563</v>
      </c>
      <c r="C1" s="1" t="s">
        <v>1672</v>
      </c>
      <c r="D1" s="1" t="s">
        <v>1671</v>
      </c>
      <c r="E1" s="1" t="s">
        <v>1673</v>
      </c>
      <c r="F1" s="1" t="s">
        <v>1674</v>
      </c>
      <c r="G1" s="1" t="s">
        <v>565</v>
      </c>
      <c r="H1" s="1" t="s">
        <v>1645</v>
      </c>
      <c r="I1" s="1" t="s">
        <v>564</v>
      </c>
      <c r="J1" s="1" t="s">
        <v>1676</v>
      </c>
      <c r="K1" s="1" t="s">
        <v>1677</v>
      </c>
      <c r="L1" s="1" t="s">
        <v>1678</v>
      </c>
      <c r="M1" s="1" t="s">
        <v>1693</v>
      </c>
      <c r="N1" s="1" t="s">
        <v>566</v>
      </c>
      <c r="O1" s="160" t="s">
        <v>1852</v>
      </c>
    </row>
    <row r="2" spans="1:15" ht="25.5" customHeight="1" x14ac:dyDescent="0.15">
      <c r="A2" s="27" t="s">
        <v>1354</v>
      </c>
      <c r="B2" s="34" t="s">
        <v>1293</v>
      </c>
      <c r="C2" s="57" t="s">
        <v>568</v>
      </c>
      <c r="D2" s="38" t="s">
        <v>1355</v>
      </c>
      <c r="E2" s="24" t="s">
        <v>570</v>
      </c>
      <c r="F2" s="24" t="s">
        <v>570</v>
      </c>
      <c r="G2" s="24" t="s">
        <v>1299</v>
      </c>
      <c r="H2" s="38" t="s">
        <v>1648</v>
      </c>
      <c r="I2" s="38" t="s">
        <v>1296</v>
      </c>
      <c r="J2" s="5" t="s">
        <v>1654</v>
      </c>
      <c r="K2" s="5" t="s">
        <v>1300</v>
      </c>
      <c r="L2" s="5" t="s">
        <v>1300</v>
      </c>
      <c r="M2" s="5"/>
      <c r="N2" s="16" t="s">
        <v>76</v>
      </c>
      <c r="O2" s="161" t="s">
        <v>1850</v>
      </c>
    </row>
    <row r="3" spans="1:15" s="28" customFormat="1" ht="22.5" customHeight="1" x14ac:dyDescent="0.15">
      <c r="A3" s="27" t="s">
        <v>1356</v>
      </c>
      <c r="B3" s="34" t="s">
        <v>1293</v>
      </c>
      <c r="C3" s="57" t="s">
        <v>573</v>
      </c>
      <c r="D3" s="38" t="s">
        <v>1357</v>
      </c>
      <c r="E3" s="24" t="s">
        <v>574</v>
      </c>
      <c r="F3" s="24" t="s">
        <v>574</v>
      </c>
      <c r="G3" s="24" t="s">
        <v>1299</v>
      </c>
      <c r="H3" s="38" t="s">
        <v>1648</v>
      </c>
      <c r="I3" s="38" t="s">
        <v>1296</v>
      </c>
      <c r="J3" s="5" t="s">
        <v>1654</v>
      </c>
      <c r="K3" s="5" t="s">
        <v>1300</v>
      </c>
      <c r="L3" s="5" t="s">
        <v>1300</v>
      </c>
      <c r="M3" s="5"/>
      <c r="N3" s="16" t="s">
        <v>76</v>
      </c>
      <c r="O3" s="162"/>
    </row>
    <row r="4" spans="1:15" s="28" customFormat="1" ht="24" x14ac:dyDescent="0.15">
      <c r="A4" s="27" t="s">
        <v>1358</v>
      </c>
      <c r="B4" s="34" t="s">
        <v>1307</v>
      </c>
      <c r="C4" s="57" t="s">
        <v>575</v>
      </c>
      <c r="D4" s="38" t="s">
        <v>1359</v>
      </c>
      <c r="E4" s="24" t="s">
        <v>576</v>
      </c>
      <c r="F4" s="24" t="s">
        <v>576</v>
      </c>
      <c r="G4" s="24" t="s">
        <v>1299</v>
      </c>
      <c r="H4" s="38" t="s">
        <v>1648</v>
      </c>
      <c r="I4" s="38" t="s">
        <v>1296</v>
      </c>
      <c r="J4" s="5" t="s">
        <v>1654</v>
      </c>
      <c r="K4" s="5" t="s">
        <v>1300</v>
      </c>
      <c r="L4" s="5" t="s">
        <v>1300</v>
      </c>
      <c r="M4" s="5"/>
      <c r="N4" s="16" t="s">
        <v>76</v>
      </c>
      <c r="O4" s="162"/>
    </row>
    <row r="5" spans="1:15" s="28" customFormat="1" ht="24" x14ac:dyDescent="0.15">
      <c r="A5" s="27" t="s">
        <v>1360</v>
      </c>
      <c r="B5" s="34" t="s">
        <v>1307</v>
      </c>
      <c r="C5" s="57" t="s">
        <v>577</v>
      </c>
      <c r="D5" s="38" t="s">
        <v>1361</v>
      </c>
      <c r="E5" s="24" t="s">
        <v>578</v>
      </c>
      <c r="F5" s="24" t="s">
        <v>578</v>
      </c>
      <c r="G5" s="24" t="s">
        <v>1299</v>
      </c>
      <c r="H5" s="38" t="s">
        <v>1648</v>
      </c>
      <c r="I5" s="38" t="s">
        <v>1296</v>
      </c>
      <c r="J5" s="5" t="s">
        <v>1654</v>
      </c>
      <c r="K5" s="5" t="s">
        <v>1300</v>
      </c>
      <c r="L5" s="5" t="s">
        <v>1300</v>
      </c>
      <c r="M5" s="5"/>
      <c r="N5" s="16" t="s">
        <v>76</v>
      </c>
      <c r="O5" s="162"/>
    </row>
    <row r="6" spans="1:15" s="28" customFormat="1" ht="25.5" customHeight="1" x14ac:dyDescent="0.15">
      <c r="A6" s="27" t="s">
        <v>1362</v>
      </c>
      <c r="B6" s="34" t="s">
        <v>1293</v>
      </c>
      <c r="C6" s="57" t="s">
        <v>579</v>
      </c>
      <c r="D6" s="38" t="s">
        <v>1363</v>
      </c>
      <c r="E6" s="24" t="s">
        <v>580</v>
      </c>
      <c r="F6" s="24" t="s">
        <v>580</v>
      </c>
      <c r="G6" s="24" t="s">
        <v>1299</v>
      </c>
      <c r="H6" s="38" t="s">
        <v>1648</v>
      </c>
      <c r="I6" s="38" t="s">
        <v>1296</v>
      </c>
      <c r="J6" s="5" t="s">
        <v>1654</v>
      </c>
      <c r="K6" s="5" t="s">
        <v>1300</v>
      </c>
      <c r="L6" s="5" t="s">
        <v>1300</v>
      </c>
      <c r="M6" s="5"/>
      <c r="N6" s="16" t="s">
        <v>76</v>
      </c>
      <c r="O6" s="162"/>
    </row>
    <row r="7" spans="1:15" s="28" customFormat="1" ht="24" x14ac:dyDescent="0.15">
      <c r="A7" s="27" t="s">
        <v>1364</v>
      </c>
      <c r="B7" s="34" t="s">
        <v>1293</v>
      </c>
      <c r="C7" s="57" t="s">
        <v>581</v>
      </c>
      <c r="D7" s="38" t="s">
        <v>1365</v>
      </c>
      <c r="E7" s="24" t="s">
        <v>582</v>
      </c>
      <c r="F7" s="24" t="s">
        <v>582</v>
      </c>
      <c r="G7" s="24" t="s">
        <v>1299</v>
      </c>
      <c r="H7" s="38" t="s">
        <v>1648</v>
      </c>
      <c r="I7" s="38" t="s">
        <v>1296</v>
      </c>
      <c r="J7" s="5" t="s">
        <v>1654</v>
      </c>
      <c r="K7" s="5" t="s">
        <v>1300</v>
      </c>
      <c r="L7" s="5" t="s">
        <v>1300</v>
      </c>
      <c r="M7" s="5"/>
      <c r="N7" s="16" t="s">
        <v>76</v>
      </c>
      <c r="O7" s="162"/>
    </row>
    <row r="8" spans="1:15" s="28" customFormat="1" ht="24" x14ac:dyDescent="0.15">
      <c r="A8" s="27" t="s">
        <v>1366</v>
      </c>
      <c r="B8" s="34" t="s">
        <v>1307</v>
      </c>
      <c r="C8" s="57" t="s">
        <v>583</v>
      </c>
      <c r="D8" s="38" t="s">
        <v>1367</v>
      </c>
      <c r="E8" s="24" t="s">
        <v>584</v>
      </c>
      <c r="F8" s="24" t="s">
        <v>584</v>
      </c>
      <c r="G8" s="24" t="s">
        <v>1299</v>
      </c>
      <c r="H8" s="38" t="s">
        <v>1648</v>
      </c>
      <c r="I8" s="38" t="s">
        <v>1296</v>
      </c>
      <c r="J8" s="5" t="s">
        <v>1654</v>
      </c>
      <c r="K8" s="5" t="s">
        <v>1300</v>
      </c>
      <c r="L8" s="5" t="s">
        <v>1300</v>
      </c>
      <c r="M8" s="5"/>
      <c r="N8" s="16" t="s">
        <v>76</v>
      </c>
      <c r="O8" s="162"/>
    </row>
    <row r="9" spans="1:15" s="28" customFormat="1" ht="24" x14ac:dyDescent="0.15">
      <c r="A9" s="27" t="s">
        <v>1368</v>
      </c>
      <c r="B9" s="34" t="s">
        <v>1307</v>
      </c>
      <c r="C9" s="57" t="s">
        <v>585</v>
      </c>
      <c r="D9" s="38" t="s">
        <v>1369</v>
      </c>
      <c r="E9" s="24" t="s">
        <v>586</v>
      </c>
      <c r="F9" s="24" t="s">
        <v>586</v>
      </c>
      <c r="G9" s="24" t="s">
        <v>1299</v>
      </c>
      <c r="H9" s="38" t="s">
        <v>1648</v>
      </c>
      <c r="I9" s="38" t="s">
        <v>1296</v>
      </c>
      <c r="J9" s="5" t="s">
        <v>1654</v>
      </c>
      <c r="K9" s="5" t="s">
        <v>1300</v>
      </c>
      <c r="L9" s="5" t="s">
        <v>1300</v>
      </c>
      <c r="M9" s="5"/>
      <c r="N9" s="16" t="s">
        <v>76</v>
      </c>
      <c r="O9" s="162"/>
    </row>
    <row r="10" spans="1:15" s="28" customFormat="1" ht="22.5" customHeight="1" x14ac:dyDescent="0.15">
      <c r="A10" s="27" t="s">
        <v>1370</v>
      </c>
      <c r="B10" s="34" t="s">
        <v>1307</v>
      </c>
      <c r="C10" s="127" t="s">
        <v>1698</v>
      </c>
      <c r="D10" s="38" t="s">
        <v>1371</v>
      </c>
      <c r="E10" s="24" t="s">
        <v>587</v>
      </c>
      <c r="F10" s="24" t="s">
        <v>587</v>
      </c>
      <c r="G10" s="24" t="s">
        <v>1299</v>
      </c>
      <c r="H10" s="38" t="s">
        <v>1648</v>
      </c>
      <c r="I10" s="38" t="s">
        <v>1296</v>
      </c>
      <c r="J10" s="5" t="s">
        <v>1654</v>
      </c>
      <c r="K10" s="5" t="s">
        <v>1300</v>
      </c>
      <c r="L10" s="5" t="s">
        <v>1300</v>
      </c>
      <c r="M10" s="5"/>
      <c r="N10" s="16" t="s">
        <v>76</v>
      </c>
      <c r="O10" s="162"/>
    </row>
    <row r="11" spans="1:15" s="28" customFormat="1" ht="28.5" customHeight="1" x14ac:dyDescent="0.15">
      <c r="A11" s="27" t="s">
        <v>1372</v>
      </c>
      <c r="B11" s="34" t="s">
        <v>1307</v>
      </c>
      <c r="C11" s="127" t="s">
        <v>1699</v>
      </c>
      <c r="D11" s="38" t="s">
        <v>1373</v>
      </c>
      <c r="E11" s="24" t="s">
        <v>588</v>
      </c>
      <c r="F11" s="24" t="s">
        <v>588</v>
      </c>
      <c r="G11" s="24" t="s">
        <v>1299</v>
      </c>
      <c r="H11" s="38" t="s">
        <v>1648</v>
      </c>
      <c r="I11" s="38" t="s">
        <v>1296</v>
      </c>
      <c r="J11" s="5" t="s">
        <v>1654</v>
      </c>
      <c r="K11" s="5" t="s">
        <v>1300</v>
      </c>
      <c r="L11" s="5" t="s">
        <v>1300</v>
      </c>
      <c r="M11" s="5"/>
      <c r="N11" s="16" t="s">
        <v>76</v>
      </c>
      <c r="O11" s="162"/>
    </row>
    <row r="12" spans="1:15" s="28" customFormat="1" ht="24" x14ac:dyDescent="0.15">
      <c r="A12" s="27" t="s">
        <v>1374</v>
      </c>
      <c r="B12" s="34" t="s">
        <v>1307</v>
      </c>
      <c r="C12" s="127" t="s">
        <v>1700</v>
      </c>
      <c r="D12" s="38" t="s">
        <v>1375</v>
      </c>
      <c r="E12" s="24" t="s">
        <v>589</v>
      </c>
      <c r="F12" s="24" t="s">
        <v>589</v>
      </c>
      <c r="G12" s="24" t="s">
        <v>1299</v>
      </c>
      <c r="H12" s="38" t="s">
        <v>1648</v>
      </c>
      <c r="I12" s="38" t="s">
        <v>1296</v>
      </c>
      <c r="J12" s="5" t="s">
        <v>1654</v>
      </c>
      <c r="K12" s="5" t="s">
        <v>1300</v>
      </c>
      <c r="L12" s="5" t="s">
        <v>1300</v>
      </c>
      <c r="M12" s="5"/>
      <c r="N12" s="16" t="s">
        <v>76</v>
      </c>
      <c r="O12" s="162"/>
    </row>
    <row r="13" spans="1:15" s="28" customFormat="1" ht="24" x14ac:dyDescent="0.15">
      <c r="A13" s="27" t="s">
        <v>1376</v>
      </c>
      <c r="B13" s="34" t="s">
        <v>1307</v>
      </c>
      <c r="C13" s="127" t="s">
        <v>1701</v>
      </c>
      <c r="D13" s="38" t="s">
        <v>1377</v>
      </c>
      <c r="E13" s="24" t="s">
        <v>1378</v>
      </c>
      <c r="F13" s="24" t="s">
        <v>1378</v>
      </c>
      <c r="G13" s="24" t="s">
        <v>1299</v>
      </c>
      <c r="H13" s="38" t="s">
        <v>1648</v>
      </c>
      <c r="I13" s="38" t="s">
        <v>1296</v>
      </c>
      <c r="J13" s="5" t="s">
        <v>1654</v>
      </c>
      <c r="K13" s="5" t="s">
        <v>1300</v>
      </c>
      <c r="L13" s="5" t="s">
        <v>1300</v>
      </c>
      <c r="M13" s="5"/>
      <c r="N13" s="16" t="s">
        <v>76</v>
      </c>
      <c r="O13" s="162"/>
    </row>
    <row r="14" spans="1:15" ht="12" x14ac:dyDescent="0.25">
      <c r="C14" s="58"/>
      <c r="D14" s="58"/>
      <c r="E14" s="58"/>
      <c r="O14" s="162"/>
    </row>
    <row r="15" spans="1:15" x14ac:dyDescent="0.25">
      <c r="E15" s="59"/>
      <c r="O15" s="48"/>
    </row>
    <row r="16" spans="1:15" x14ac:dyDescent="0.25">
      <c r="E16" s="59"/>
      <c r="O16" s="48"/>
    </row>
    <row r="17" spans="5:15" x14ac:dyDescent="0.25">
      <c r="E17" s="59"/>
      <c r="O17" s="48"/>
    </row>
    <row r="18" spans="5:15" x14ac:dyDescent="0.25">
      <c r="E18" s="59"/>
      <c r="O18" s="48"/>
    </row>
    <row r="19" spans="5:15" x14ac:dyDescent="0.25">
      <c r="O19" s="48"/>
    </row>
    <row r="20" spans="5:15" x14ac:dyDescent="0.25">
      <c r="O20" s="48"/>
    </row>
    <row r="25" spans="5:15" x14ac:dyDescent="0.25">
      <c r="O25" s="164"/>
    </row>
    <row r="26" spans="5:15" x14ac:dyDescent="0.25">
      <c r="O26" s="48"/>
    </row>
    <row r="27" spans="5:15" x14ac:dyDescent="0.25">
      <c r="O27" s="48"/>
    </row>
    <row r="28" spans="5:15" x14ac:dyDescent="0.25">
      <c r="O28" s="48"/>
    </row>
    <row r="29" spans="5:15" x14ac:dyDescent="0.25">
      <c r="O29" s="48"/>
    </row>
    <row r="30" spans="5:15" x14ac:dyDescent="0.25">
      <c r="O30" s="48"/>
    </row>
    <row r="31" spans="5:15" ht="12" x14ac:dyDescent="0.25">
      <c r="O31" s="162"/>
    </row>
    <row r="32" spans="5:15" ht="12" x14ac:dyDescent="0.25">
      <c r="O32" s="162"/>
    </row>
    <row r="33" spans="15:15" ht="12" x14ac:dyDescent="0.25">
      <c r="O33" s="162"/>
    </row>
    <row r="34" spans="15:15" ht="12" x14ac:dyDescent="0.25">
      <c r="O34" s="162"/>
    </row>
    <row r="35" spans="15:15" ht="12" x14ac:dyDescent="0.25">
      <c r="O35" s="162"/>
    </row>
    <row r="36" spans="15:15" ht="12" x14ac:dyDescent="0.25">
      <c r="O36" s="162"/>
    </row>
    <row r="37" spans="15:15" ht="12" x14ac:dyDescent="0.25">
      <c r="O37" s="162"/>
    </row>
    <row r="38" spans="15:15" ht="12" x14ac:dyDescent="0.25">
      <c r="O38" s="162"/>
    </row>
    <row r="39" spans="15:15" ht="12" x14ac:dyDescent="0.25">
      <c r="O39" s="162"/>
    </row>
    <row r="40" spans="15:15" ht="12" x14ac:dyDescent="0.25">
      <c r="O40" s="162"/>
    </row>
    <row r="41" spans="15:15" ht="12" x14ac:dyDescent="0.25">
      <c r="O41" s="162"/>
    </row>
    <row r="42" spans="15:15" ht="12" x14ac:dyDescent="0.25">
      <c r="O42" s="162"/>
    </row>
    <row r="43" spans="15:15" x14ac:dyDescent="0.25">
      <c r="O43" s="48"/>
    </row>
    <row r="48" spans="15:15" ht="12" x14ac:dyDescent="0.25">
      <c r="O48" s="165"/>
    </row>
    <row r="49" spans="15:15" ht="12" x14ac:dyDescent="0.25">
      <c r="O49" s="165"/>
    </row>
    <row r="50" spans="15:15" ht="12" x14ac:dyDescent="0.25">
      <c r="O50" s="165"/>
    </row>
    <row r="51" spans="15:15" ht="12" x14ac:dyDescent="0.25">
      <c r="O51" s="165"/>
    </row>
    <row r="52" spans="15:15" ht="12" x14ac:dyDescent="0.25">
      <c r="O52" s="165"/>
    </row>
    <row r="53" spans="15:15" ht="12" x14ac:dyDescent="0.25">
      <c r="O53" s="165"/>
    </row>
    <row r="54" spans="15:15" ht="12" x14ac:dyDescent="0.25">
      <c r="O54" s="165"/>
    </row>
    <row r="55" spans="15:15" ht="12" x14ac:dyDescent="0.25">
      <c r="O55" s="165"/>
    </row>
    <row r="56" spans="15:15" ht="12" x14ac:dyDescent="0.25">
      <c r="O56" s="165"/>
    </row>
    <row r="57" spans="15:15" ht="12" x14ac:dyDescent="0.25">
      <c r="O57" s="165"/>
    </row>
    <row r="58" spans="15:15" ht="12" x14ac:dyDescent="0.25">
      <c r="O58" s="165"/>
    </row>
    <row r="59" spans="15:15" ht="12" x14ac:dyDescent="0.25">
      <c r="O59" s="165"/>
    </row>
    <row r="60" spans="15:15" ht="12" x14ac:dyDescent="0.25">
      <c r="O60" s="165"/>
    </row>
    <row r="61" spans="15:15" ht="12" x14ac:dyDescent="0.25">
      <c r="O61" s="165"/>
    </row>
    <row r="62" spans="15:15" ht="12" x14ac:dyDescent="0.25">
      <c r="O62" s="165"/>
    </row>
  </sheetData>
  <phoneticPr fontId="12" type="noConversion"/>
  <dataValidations count="3">
    <dataValidation type="list" allowBlank="1" showInputMessage="1" showErrorMessage="1" sqref="WVV983042:WVV983053 N2:N13 WLZ983042:WLZ983053 WCD983042:WCD983053 VSH983042:VSH983053 VIL983042:VIL983053 UYP983042:UYP983053 UOT983042:UOT983053 UEX983042:UEX983053 TVB983042:TVB983053 TLF983042:TLF983053 TBJ983042:TBJ983053 SRN983042:SRN983053 SHR983042:SHR983053 RXV983042:RXV983053 RNZ983042:RNZ983053 RED983042:RED983053 QUH983042:QUH983053 QKL983042:QKL983053 QAP983042:QAP983053 PQT983042:PQT983053 PGX983042:PGX983053 OXB983042:OXB983053 ONF983042:ONF983053 ODJ983042:ODJ983053 NTN983042:NTN983053 NJR983042:NJR983053 MZV983042:MZV983053 MPZ983042:MPZ983053 MGD983042:MGD983053 LWH983042:LWH983053 LML983042:LML983053 LCP983042:LCP983053 KST983042:KST983053 KIX983042:KIX983053 JZB983042:JZB983053 JPF983042:JPF983053 JFJ983042:JFJ983053 IVN983042:IVN983053 ILR983042:ILR983053 IBV983042:IBV983053 HRZ983042:HRZ983053 HID983042:HID983053 GYH983042:GYH983053 GOL983042:GOL983053 GEP983042:GEP983053 FUT983042:FUT983053 FKX983042:FKX983053 FBB983042:FBB983053 ERF983042:ERF983053 EHJ983042:EHJ983053 DXN983042:DXN983053 DNR983042:DNR983053 DDV983042:DDV983053 CTZ983042:CTZ983053 CKD983042:CKD983053 CAH983042:CAH983053 BQL983042:BQL983053 BGP983042:BGP983053 AWT983042:AWT983053 AMX983042:AMX983053 ADB983042:ADB983053 TF983042:TF983053 JJ983042:JJ983053 N983042:N983053 WVV917506:WVV917517 WLZ917506:WLZ917517 WCD917506:WCD917517 VSH917506:VSH917517 VIL917506:VIL917517 UYP917506:UYP917517 UOT917506:UOT917517 UEX917506:UEX917517 TVB917506:TVB917517 TLF917506:TLF917517 TBJ917506:TBJ917517 SRN917506:SRN917517 SHR917506:SHR917517 RXV917506:RXV917517 RNZ917506:RNZ917517 RED917506:RED917517 QUH917506:QUH917517 QKL917506:QKL917517 QAP917506:QAP917517 PQT917506:PQT917517 PGX917506:PGX917517 OXB917506:OXB917517 ONF917506:ONF917517 ODJ917506:ODJ917517 NTN917506:NTN917517 NJR917506:NJR917517 MZV917506:MZV917517 MPZ917506:MPZ917517 MGD917506:MGD917517 LWH917506:LWH917517 LML917506:LML917517 LCP917506:LCP917517 KST917506:KST917517 KIX917506:KIX917517 JZB917506:JZB917517 JPF917506:JPF917517 JFJ917506:JFJ917517 IVN917506:IVN917517 ILR917506:ILR917517 IBV917506:IBV917517 HRZ917506:HRZ917517 HID917506:HID917517 GYH917506:GYH917517 GOL917506:GOL917517 GEP917506:GEP917517 FUT917506:FUT917517 FKX917506:FKX917517 FBB917506:FBB917517 ERF917506:ERF917517 EHJ917506:EHJ917517 DXN917506:DXN917517 DNR917506:DNR917517 DDV917506:DDV917517 CTZ917506:CTZ917517 CKD917506:CKD917517 CAH917506:CAH917517 BQL917506:BQL917517 BGP917506:BGP917517 AWT917506:AWT917517 AMX917506:AMX917517 ADB917506:ADB917517 TF917506:TF917517 JJ917506:JJ917517 N917506:N917517 WVV851970:WVV851981 WLZ851970:WLZ851981 WCD851970:WCD851981 VSH851970:VSH851981 VIL851970:VIL851981 UYP851970:UYP851981 UOT851970:UOT851981 UEX851970:UEX851981 TVB851970:TVB851981 TLF851970:TLF851981 TBJ851970:TBJ851981 SRN851970:SRN851981 SHR851970:SHR851981 RXV851970:RXV851981 RNZ851970:RNZ851981 RED851970:RED851981 QUH851970:QUH851981 QKL851970:QKL851981 QAP851970:QAP851981 PQT851970:PQT851981 PGX851970:PGX851981 OXB851970:OXB851981 ONF851970:ONF851981 ODJ851970:ODJ851981 NTN851970:NTN851981 NJR851970:NJR851981 MZV851970:MZV851981 MPZ851970:MPZ851981 MGD851970:MGD851981 LWH851970:LWH851981 LML851970:LML851981 LCP851970:LCP851981 KST851970:KST851981 KIX851970:KIX851981 JZB851970:JZB851981 JPF851970:JPF851981 JFJ851970:JFJ851981 IVN851970:IVN851981 ILR851970:ILR851981 IBV851970:IBV851981 HRZ851970:HRZ851981 HID851970:HID851981 GYH851970:GYH851981 GOL851970:GOL851981 GEP851970:GEP851981 FUT851970:FUT851981 FKX851970:FKX851981 FBB851970:FBB851981 ERF851970:ERF851981 EHJ851970:EHJ851981 DXN851970:DXN851981 DNR851970:DNR851981 DDV851970:DDV851981 CTZ851970:CTZ851981 CKD851970:CKD851981 CAH851970:CAH851981 BQL851970:BQL851981 BGP851970:BGP851981 AWT851970:AWT851981 AMX851970:AMX851981 ADB851970:ADB851981 TF851970:TF851981 JJ851970:JJ851981 N851970:N851981 WVV786434:WVV786445 WLZ786434:WLZ786445 WCD786434:WCD786445 VSH786434:VSH786445 VIL786434:VIL786445 UYP786434:UYP786445 UOT786434:UOT786445 UEX786434:UEX786445 TVB786434:TVB786445 TLF786434:TLF786445 TBJ786434:TBJ786445 SRN786434:SRN786445 SHR786434:SHR786445 RXV786434:RXV786445 RNZ786434:RNZ786445 RED786434:RED786445 QUH786434:QUH786445 QKL786434:QKL786445 QAP786434:QAP786445 PQT786434:PQT786445 PGX786434:PGX786445 OXB786434:OXB786445 ONF786434:ONF786445 ODJ786434:ODJ786445 NTN786434:NTN786445 NJR786434:NJR786445 MZV786434:MZV786445 MPZ786434:MPZ786445 MGD786434:MGD786445 LWH786434:LWH786445 LML786434:LML786445 LCP786434:LCP786445 KST786434:KST786445 KIX786434:KIX786445 JZB786434:JZB786445 JPF786434:JPF786445 JFJ786434:JFJ786445 IVN786434:IVN786445 ILR786434:ILR786445 IBV786434:IBV786445 HRZ786434:HRZ786445 HID786434:HID786445 GYH786434:GYH786445 GOL786434:GOL786445 GEP786434:GEP786445 FUT786434:FUT786445 FKX786434:FKX786445 FBB786434:FBB786445 ERF786434:ERF786445 EHJ786434:EHJ786445 DXN786434:DXN786445 DNR786434:DNR786445 DDV786434:DDV786445 CTZ786434:CTZ786445 CKD786434:CKD786445 CAH786434:CAH786445 BQL786434:BQL786445 BGP786434:BGP786445 AWT786434:AWT786445 AMX786434:AMX786445 ADB786434:ADB786445 TF786434:TF786445 JJ786434:JJ786445 N786434:N786445 WVV720898:WVV720909 WLZ720898:WLZ720909 WCD720898:WCD720909 VSH720898:VSH720909 VIL720898:VIL720909 UYP720898:UYP720909 UOT720898:UOT720909 UEX720898:UEX720909 TVB720898:TVB720909 TLF720898:TLF720909 TBJ720898:TBJ720909 SRN720898:SRN720909 SHR720898:SHR720909 RXV720898:RXV720909 RNZ720898:RNZ720909 RED720898:RED720909 QUH720898:QUH720909 QKL720898:QKL720909 QAP720898:QAP720909 PQT720898:PQT720909 PGX720898:PGX720909 OXB720898:OXB720909 ONF720898:ONF720909 ODJ720898:ODJ720909 NTN720898:NTN720909 NJR720898:NJR720909 MZV720898:MZV720909 MPZ720898:MPZ720909 MGD720898:MGD720909 LWH720898:LWH720909 LML720898:LML720909 LCP720898:LCP720909 KST720898:KST720909 KIX720898:KIX720909 JZB720898:JZB720909 JPF720898:JPF720909 JFJ720898:JFJ720909 IVN720898:IVN720909 ILR720898:ILR720909 IBV720898:IBV720909 HRZ720898:HRZ720909 HID720898:HID720909 GYH720898:GYH720909 GOL720898:GOL720909 GEP720898:GEP720909 FUT720898:FUT720909 FKX720898:FKX720909 FBB720898:FBB720909 ERF720898:ERF720909 EHJ720898:EHJ720909 DXN720898:DXN720909 DNR720898:DNR720909 DDV720898:DDV720909 CTZ720898:CTZ720909 CKD720898:CKD720909 CAH720898:CAH720909 BQL720898:BQL720909 BGP720898:BGP720909 AWT720898:AWT720909 AMX720898:AMX720909 ADB720898:ADB720909 TF720898:TF720909 JJ720898:JJ720909 N720898:N720909 WVV655362:WVV655373 WLZ655362:WLZ655373 WCD655362:WCD655373 VSH655362:VSH655373 VIL655362:VIL655373 UYP655362:UYP655373 UOT655362:UOT655373 UEX655362:UEX655373 TVB655362:TVB655373 TLF655362:TLF655373 TBJ655362:TBJ655373 SRN655362:SRN655373 SHR655362:SHR655373 RXV655362:RXV655373 RNZ655362:RNZ655373 RED655362:RED655373 QUH655362:QUH655373 QKL655362:QKL655373 QAP655362:QAP655373 PQT655362:PQT655373 PGX655362:PGX655373 OXB655362:OXB655373 ONF655362:ONF655373 ODJ655362:ODJ655373 NTN655362:NTN655373 NJR655362:NJR655373 MZV655362:MZV655373 MPZ655362:MPZ655373 MGD655362:MGD655373 LWH655362:LWH655373 LML655362:LML655373 LCP655362:LCP655373 KST655362:KST655373 KIX655362:KIX655373 JZB655362:JZB655373 JPF655362:JPF655373 JFJ655362:JFJ655373 IVN655362:IVN655373 ILR655362:ILR655373 IBV655362:IBV655373 HRZ655362:HRZ655373 HID655362:HID655373 GYH655362:GYH655373 GOL655362:GOL655373 GEP655362:GEP655373 FUT655362:FUT655373 FKX655362:FKX655373 FBB655362:FBB655373 ERF655362:ERF655373 EHJ655362:EHJ655373 DXN655362:DXN655373 DNR655362:DNR655373 DDV655362:DDV655373 CTZ655362:CTZ655373 CKD655362:CKD655373 CAH655362:CAH655373 BQL655362:BQL655373 BGP655362:BGP655373 AWT655362:AWT655373 AMX655362:AMX655373 ADB655362:ADB655373 TF655362:TF655373 JJ655362:JJ655373 N655362:N655373 WVV589826:WVV589837 WLZ589826:WLZ589837 WCD589826:WCD589837 VSH589826:VSH589837 VIL589826:VIL589837 UYP589826:UYP589837 UOT589826:UOT589837 UEX589826:UEX589837 TVB589826:TVB589837 TLF589826:TLF589837 TBJ589826:TBJ589837 SRN589826:SRN589837 SHR589826:SHR589837 RXV589826:RXV589837 RNZ589826:RNZ589837 RED589826:RED589837 QUH589826:QUH589837 QKL589826:QKL589837 QAP589826:QAP589837 PQT589826:PQT589837 PGX589826:PGX589837 OXB589826:OXB589837 ONF589826:ONF589837 ODJ589826:ODJ589837 NTN589826:NTN589837 NJR589826:NJR589837 MZV589826:MZV589837 MPZ589826:MPZ589837 MGD589826:MGD589837 LWH589826:LWH589837 LML589826:LML589837 LCP589826:LCP589837 KST589826:KST589837 KIX589826:KIX589837 JZB589826:JZB589837 JPF589826:JPF589837 JFJ589826:JFJ589837 IVN589826:IVN589837 ILR589826:ILR589837 IBV589826:IBV589837 HRZ589826:HRZ589837 HID589826:HID589837 GYH589826:GYH589837 GOL589826:GOL589837 GEP589826:GEP589837 FUT589826:FUT589837 FKX589826:FKX589837 FBB589826:FBB589837 ERF589826:ERF589837 EHJ589826:EHJ589837 DXN589826:DXN589837 DNR589826:DNR589837 DDV589826:DDV589837 CTZ589826:CTZ589837 CKD589826:CKD589837 CAH589826:CAH589837 BQL589826:BQL589837 BGP589826:BGP589837 AWT589826:AWT589837 AMX589826:AMX589837 ADB589826:ADB589837 TF589826:TF589837 JJ589826:JJ589837 N589826:N589837 WVV524290:WVV524301 WLZ524290:WLZ524301 WCD524290:WCD524301 VSH524290:VSH524301 VIL524290:VIL524301 UYP524290:UYP524301 UOT524290:UOT524301 UEX524290:UEX524301 TVB524290:TVB524301 TLF524290:TLF524301 TBJ524290:TBJ524301 SRN524290:SRN524301 SHR524290:SHR524301 RXV524290:RXV524301 RNZ524290:RNZ524301 RED524290:RED524301 QUH524290:QUH524301 QKL524290:QKL524301 QAP524290:QAP524301 PQT524290:PQT524301 PGX524290:PGX524301 OXB524290:OXB524301 ONF524290:ONF524301 ODJ524290:ODJ524301 NTN524290:NTN524301 NJR524290:NJR524301 MZV524290:MZV524301 MPZ524290:MPZ524301 MGD524290:MGD524301 LWH524290:LWH524301 LML524290:LML524301 LCP524290:LCP524301 KST524290:KST524301 KIX524290:KIX524301 JZB524290:JZB524301 JPF524290:JPF524301 JFJ524290:JFJ524301 IVN524290:IVN524301 ILR524290:ILR524301 IBV524290:IBV524301 HRZ524290:HRZ524301 HID524290:HID524301 GYH524290:GYH524301 GOL524290:GOL524301 GEP524290:GEP524301 FUT524290:FUT524301 FKX524290:FKX524301 FBB524290:FBB524301 ERF524290:ERF524301 EHJ524290:EHJ524301 DXN524290:DXN524301 DNR524290:DNR524301 DDV524290:DDV524301 CTZ524290:CTZ524301 CKD524290:CKD524301 CAH524290:CAH524301 BQL524290:BQL524301 BGP524290:BGP524301 AWT524290:AWT524301 AMX524290:AMX524301 ADB524290:ADB524301 TF524290:TF524301 JJ524290:JJ524301 N524290:N524301 WVV458754:WVV458765 WLZ458754:WLZ458765 WCD458754:WCD458765 VSH458754:VSH458765 VIL458754:VIL458765 UYP458754:UYP458765 UOT458754:UOT458765 UEX458754:UEX458765 TVB458754:TVB458765 TLF458754:TLF458765 TBJ458754:TBJ458765 SRN458754:SRN458765 SHR458754:SHR458765 RXV458754:RXV458765 RNZ458754:RNZ458765 RED458754:RED458765 QUH458754:QUH458765 QKL458754:QKL458765 QAP458754:QAP458765 PQT458754:PQT458765 PGX458754:PGX458765 OXB458754:OXB458765 ONF458754:ONF458765 ODJ458754:ODJ458765 NTN458754:NTN458765 NJR458754:NJR458765 MZV458754:MZV458765 MPZ458754:MPZ458765 MGD458754:MGD458765 LWH458754:LWH458765 LML458754:LML458765 LCP458754:LCP458765 KST458754:KST458765 KIX458754:KIX458765 JZB458754:JZB458765 JPF458754:JPF458765 JFJ458754:JFJ458765 IVN458754:IVN458765 ILR458754:ILR458765 IBV458754:IBV458765 HRZ458754:HRZ458765 HID458754:HID458765 GYH458754:GYH458765 GOL458754:GOL458765 GEP458754:GEP458765 FUT458754:FUT458765 FKX458754:FKX458765 FBB458754:FBB458765 ERF458754:ERF458765 EHJ458754:EHJ458765 DXN458754:DXN458765 DNR458754:DNR458765 DDV458754:DDV458765 CTZ458754:CTZ458765 CKD458754:CKD458765 CAH458754:CAH458765 BQL458754:BQL458765 BGP458754:BGP458765 AWT458754:AWT458765 AMX458754:AMX458765 ADB458754:ADB458765 TF458754:TF458765 JJ458754:JJ458765 N458754:N458765 WVV393218:WVV393229 WLZ393218:WLZ393229 WCD393218:WCD393229 VSH393218:VSH393229 VIL393218:VIL393229 UYP393218:UYP393229 UOT393218:UOT393229 UEX393218:UEX393229 TVB393218:TVB393229 TLF393218:TLF393229 TBJ393218:TBJ393229 SRN393218:SRN393229 SHR393218:SHR393229 RXV393218:RXV393229 RNZ393218:RNZ393229 RED393218:RED393229 QUH393218:QUH393229 QKL393218:QKL393229 QAP393218:QAP393229 PQT393218:PQT393229 PGX393218:PGX393229 OXB393218:OXB393229 ONF393218:ONF393229 ODJ393218:ODJ393229 NTN393218:NTN393229 NJR393218:NJR393229 MZV393218:MZV393229 MPZ393218:MPZ393229 MGD393218:MGD393229 LWH393218:LWH393229 LML393218:LML393229 LCP393218:LCP393229 KST393218:KST393229 KIX393218:KIX393229 JZB393218:JZB393229 JPF393218:JPF393229 JFJ393218:JFJ393229 IVN393218:IVN393229 ILR393218:ILR393229 IBV393218:IBV393229 HRZ393218:HRZ393229 HID393218:HID393229 GYH393218:GYH393229 GOL393218:GOL393229 GEP393218:GEP393229 FUT393218:FUT393229 FKX393218:FKX393229 FBB393218:FBB393229 ERF393218:ERF393229 EHJ393218:EHJ393229 DXN393218:DXN393229 DNR393218:DNR393229 DDV393218:DDV393229 CTZ393218:CTZ393229 CKD393218:CKD393229 CAH393218:CAH393229 BQL393218:BQL393229 BGP393218:BGP393229 AWT393218:AWT393229 AMX393218:AMX393229 ADB393218:ADB393229 TF393218:TF393229 JJ393218:JJ393229 N393218:N393229 WVV327682:WVV327693 WLZ327682:WLZ327693 WCD327682:WCD327693 VSH327682:VSH327693 VIL327682:VIL327693 UYP327682:UYP327693 UOT327682:UOT327693 UEX327682:UEX327693 TVB327682:TVB327693 TLF327682:TLF327693 TBJ327682:TBJ327693 SRN327682:SRN327693 SHR327682:SHR327693 RXV327682:RXV327693 RNZ327682:RNZ327693 RED327682:RED327693 QUH327682:QUH327693 QKL327682:QKL327693 QAP327682:QAP327693 PQT327682:PQT327693 PGX327682:PGX327693 OXB327682:OXB327693 ONF327682:ONF327693 ODJ327682:ODJ327693 NTN327682:NTN327693 NJR327682:NJR327693 MZV327682:MZV327693 MPZ327682:MPZ327693 MGD327682:MGD327693 LWH327682:LWH327693 LML327682:LML327693 LCP327682:LCP327693 KST327682:KST327693 KIX327682:KIX327693 JZB327682:JZB327693 JPF327682:JPF327693 JFJ327682:JFJ327693 IVN327682:IVN327693 ILR327682:ILR327693 IBV327682:IBV327693 HRZ327682:HRZ327693 HID327682:HID327693 GYH327682:GYH327693 GOL327682:GOL327693 GEP327682:GEP327693 FUT327682:FUT327693 FKX327682:FKX327693 FBB327682:FBB327693 ERF327682:ERF327693 EHJ327682:EHJ327693 DXN327682:DXN327693 DNR327682:DNR327693 DDV327682:DDV327693 CTZ327682:CTZ327693 CKD327682:CKD327693 CAH327682:CAH327693 BQL327682:BQL327693 BGP327682:BGP327693 AWT327682:AWT327693 AMX327682:AMX327693 ADB327682:ADB327693 TF327682:TF327693 JJ327682:JJ327693 N327682:N327693 WVV262146:WVV262157 WLZ262146:WLZ262157 WCD262146:WCD262157 VSH262146:VSH262157 VIL262146:VIL262157 UYP262146:UYP262157 UOT262146:UOT262157 UEX262146:UEX262157 TVB262146:TVB262157 TLF262146:TLF262157 TBJ262146:TBJ262157 SRN262146:SRN262157 SHR262146:SHR262157 RXV262146:RXV262157 RNZ262146:RNZ262157 RED262146:RED262157 QUH262146:QUH262157 QKL262146:QKL262157 QAP262146:QAP262157 PQT262146:PQT262157 PGX262146:PGX262157 OXB262146:OXB262157 ONF262146:ONF262157 ODJ262146:ODJ262157 NTN262146:NTN262157 NJR262146:NJR262157 MZV262146:MZV262157 MPZ262146:MPZ262157 MGD262146:MGD262157 LWH262146:LWH262157 LML262146:LML262157 LCP262146:LCP262157 KST262146:KST262157 KIX262146:KIX262157 JZB262146:JZB262157 JPF262146:JPF262157 JFJ262146:JFJ262157 IVN262146:IVN262157 ILR262146:ILR262157 IBV262146:IBV262157 HRZ262146:HRZ262157 HID262146:HID262157 GYH262146:GYH262157 GOL262146:GOL262157 GEP262146:GEP262157 FUT262146:FUT262157 FKX262146:FKX262157 FBB262146:FBB262157 ERF262146:ERF262157 EHJ262146:EHJ262157 DXN262146:DXN262157 DNR262146:DNR262157 DDV262146:DDV262157 CTZ262146:CTZ262157 CKD262146:CKD262157 CAH262146:CAH262157 BQL262146:BQL262157 BGP262146:BGP262157 AWT262146:AWT262157 AMX262146:AMX262157 ADB262146:ADB262157 TF262146:TF262157 JJ262146:JJ262157 N262146:N262157 WVV196610:WVV196621 WLZ196610:WLZ196621 WCD196610:WCD196621 VSH196610:VSH196621 VIL196610:VIL196621 UYP196610:UYP196621 UOT196610:UOT196621 UEX196610:UEX196621 TVB196610:TVB196621 TLF196610:TLF196621 TBJ196610:TBJ196621 SRN196610:SRN196621 SHR196610:SHR196621 RXV196610:RXV196621 RNZ196610:RNZ196621 RED196610:RED196621 QUH196610:QUH196621 QKL196610:QKL196621 QAP196610:QAP196621 PQT196610:PQT196621 PGX196610:PGX196621 OXB196610:OXB196621 ONF196610:ONF196621 ODJ196610:ODJ196621 NTN196610:NTN196621 NJR196610:NJR196621 MZV196610:MZV196621 MPZ196610:MPZ196621 MGD196610:MGD196621 LWH196610:LWH196621 LML196610:LML196621 LCP196610:LCP196621 KST196610:KST196621 KIX196610:KIX196621 JZB196610:JZB196621 JPF196610:JPF196621 JFJ196610:JFJ196621 IVN196610:IVN196621 ILR196610:ILR196621 IBV196610:IBV196621 HRZ196610:HRZ196621 HID196610:HID196621 GYH196610:GYH196621 GOL196610:GOL196621 GEP196610:GEP196621 FUT196610:FUT196621 FKX196610:FKX196621 FBB196610:FBB196621 ERF196610:ERF196621 EHJ196610:EHJ196621 DXN196610:DXN196621 DNR196610:DNR196621 DDV196610:DDV196621 CTZ196610:CTZ196621 CKD196610:CKD196621 CAH196610:CAH196621 BQL196610:BQL196621 BGP196610:BGP196621 AWT196610:AWT196621 AMX196610:AMX196621 ADB196610:ADB196621 TF196610:TF196621 JJ196610:JJ196621 N196610:N196621 WVV131074:WVV131085 WLZ131074:WLZ131085 WCD131074:WCD131085 VSH131074:VSH131085 VIL131074:VIL131085 UYP131074:UYP131085 UOT131074:UOT131085 UEX131074:UEX131085 TVB131074:TVB131085 TLF131074:TLF131085 TBJ131074:TBJ131085 SRN131074:SRN131085 SHR131074:SHR131085 RXV131074:RXV131085 RNZ131074:RNZ131085 RED131074:RED131085 QUH131074:QUH131085 QKL131074:QKL131085 QAP131074:QAP131085 PQT131074:PQT131085 PGX131074:PGX131085 OXB131074:OXB131085 ONF131074:ONF131085 ODJ131074:ODJ131085 NTN131074:NTN131085 NJR131074:NJR131085 MZV131074:MZV131085 MPZ131074:MPZ131085 MGD131074:MGD131085 LWH131074:LWH131085 LML131074:LML131085 LCP131074:LCP131085 KST131074:KST131085 KIX131074:KIX131085 JZB131074:JZB131085 JPF131074:JPF131085 JFJ131074:JFJ131085 IVN131074:IVN131085 ILR131074:ILR131085 IBV131074:IBV131085 HRZ131074:HRZ131085 HID131074:HID131085 GYH131074:GYH131085 GOL131074:GOL131085 GEP131074:GEP131085 FUT131074:FUT131085 FKX131074:FKX131085 FBB131074:FBB131085 ERF131074:ERF131085 EHJ131074:EHJ131085 DXN131074:DXN131085 DNR131074:DNR131085 DDV131074:DDV131085 CTZ131074:CTZ131085 CKD131074:CKD131085 CAH131074:CAH131085 BQL131074:BQL131085 BGP131074:BGP131085 AWT131074:AWT131085 AMX131074:AMX131085 ADB131074:ADB131085 TF131074:TF131085 JJ131074:JJ131085 N131074:N131085 WVV65538:WVV65549 WLZ65538:WLZ65549 WCD65538:WCD65549 VSH65538:VSH65549 VIL65538:VIL65549 UYP65538:UYP65549 UOT65538:UOT65549 UEX65538:UEX65549 TVB65538:TVB65549 TLF65538:TLF65549 TBJ65538:TBJ65549 SRN65538:SRN65549 SHR65538:SHR65549 RXV65538:RXV65549 RNZ65538:RNZ65549 RED65538:RED65549 QUH65538:QUH65549 QKL65538:QKL65549 QAP65538:QAP65549 PQT65538:PQT65549 PGX65538:PGX65549 OXB65538:OXB65549 ONF65538:ONF65549 ODJ65538:ODJ65549 NTN65538:NTN65549 NJR65538:NJR65549 MZV65538:MZV65549 MPZ65538:MPZ65549 MGD65538:MGD65549 LWH65538:LWH65549 LML65538:LML65549 LCP65538:LCP65549 KST65538:KST65549 KIX65538:KIX65549 JZB65538:JZB65549 JPF65538:JPF65549 JFJ65538:JFJ65549 IVN65538:IVN65549 ILR65538:ILR65549 IBV65538:IBV65549 HRZ65538:HRZ65549 HID65538:HID65549 GYH65538:GYH65549 GOL65538:GOL65549 GEP65538:GEP65549 FUT65538:FUT65549 FKX65538:FKX65549 FBB65538:FBB65549 ERF65538:ERF65549 EHJ65538:EHJ65549 DXN65538:DXN65549 DNR65538:DNR65549 DDV65538:DDV65549 CTZ65538:CTZ65549 CKD65538:CKD65549 CAH65538:CAH65549 BQL65538:BQL65549 BGP65538:BGP65549 AWT65538:AWT65549 AMX65538:AMX65549 ADB65538:ADB65549 TF65538:TF65549 JJ65538:JJ65549 N65538:N65549 WVV2:WVV13 WLZ2:WLZ13 WCD2:WCD13 VSH2:VSH13 VIL2:VIL13 UYP2:UYP13 UOT2:UOT13 UEX2:UEX13 TVB2:TVB13 TLF2:TLF13 TBJ2:TBJ13 SRN2:SRN13 SHR2:SHR13 RXV2:RXV13 RNZ2:RNZ13 RED2:RED13 QUH2:QUH13 QKL2:QKL13 QAP2:QAP13 PQT2:PQT13 PGX2:PGX13 OXB2:OXB13 ONF2:ONF13 ODJ2:ODJ13 NTN2:NTN13 NJR2:NJR13 MZV2:MZV13 MPZ2:MPZ13 MGD2:MGD13 LWH2:LWH13 LML2:LML13 LCP2:LCP13 KST2:KST13 KIX2:KIX13 JZB2:JZB13 JPF2:JPF13 JFJ2:JFJ13 IVN2:IVN13 ILR2:ILR13 IBV2:IBV13 HRZ2:HRZ13 HID2:HID13 GYH2:GYH13 GOL2:GOL13 GEP2:GEP13 FUT2:FUT13 FKX2:FKX13 FBB2:FBB13 ERF2:ERF13 EHJ2:EHJ13 DXN2:DXN13 DNR2:DNR13 DDV2:DDV13 CTZ2:CTZ13 CKD2:CKD13 CAH2:CAH13 BQL2:BQL13 BGP2:BGP13 AWT2:AWT13 AMX2:AMX13 ADB2:ADB13 TF2:TF13 JJ2:JJ13">
      <formula1>"应用层,表示层,会话层,传输层,网络层,数据链路层,物理层"</formula1>
    </dataValidation>
    <dataValidation type="textLength" operator="lessThanOrEqual" allowBlank="1" showInputMessage="1" showErrorMessage="1" sqref="WVI983042:WVI983053 WLM983042:WLM983053 WBQ983042:WBQ983053 VRU983042:VRU983053 VHY983042:VHY983053 UYC983042:UYC983053 UOG983042:UOG983053 UEK983042:UEK983053 TUO983042:TUO983053 TKS983042:TKS983053 TAW983042:TAW983053 SRA983042:SRA983053 SHE983042:SHE983053 RXI983042:RXI983053 RNM983042:RNM983053 RDQ983042:RDQ983053 QTU983042:QTU983053 QJY983042:QJY983053 QAC983042:QAC983053 PQG983042:PQG983053 PGK983042:PGK983053 OWO983042:OWO983053 OMS983042:OMS983053 OCW983042:OCW983053 NTA983042:NTA983053 NJE983042:NJE983053 MZI983042:MZI983053 MPM983042:MPM983053 MFQ983042:MFQ983053 LVU983042:LVU983053 LLY983042:LLY983053 LCC983042:LCC983053 KSG983042:KSG983053 KIK983042:KIK983053 JYO983042:JYO983053 JOS983042:JOS983053 JEW983042:JEW983053 IVA983042:IVA983053 ILE983042:ILE983053 IBI983042:IBI983053 HRM983042:HRM983053 HHQ983042:HHQ983053 GXU983042:GXU983053 GNY983042:GNY983053 GEC983042:GEC983053 FUG983042:FUG983053 FKK983042:FKK983053 FAO983042:FAO983053 EQS983042:EQS983053 EGW983042:EGW983053 DXA983042:DXA983053 DNE983042:DNE983053 DDI983042:DDI983053 CTM983042:CTM983053 CJQ983042:CJQ983053 BZU983042:BZU983053 BPY983042:BPY983053 BGC983042:BGC983053 AWG983042:AWG983053 AMK983042:AMK983053 ACO983042:ACO983053 SS983042:SS983053 IW983042:IW983053 WVI917506:WVI917517 WLM917506:WLM917517 WBQ917506:WBQ917517 VRU917506:VRU917517 VHY917506:VHY917517 UYC917506:UYC917517 UOG917506:UOG917517 UEK917506:UEK917517 TUO917506:TUO917517 TKS917506:TKS917517 TAW917506:TAW917517 SRA917506:SRA917517 SHE917506:SHE917517 RXI917506:RXI917517 RNM917506:RNM917517 RDQ917506:RDQ917517 QTU917506:QTU917517 QJY917506:QJY917517 QAC917506:QAC917517 PQG917506:PQG917517 PGK917506:PGK917517 OWO917506:OWO917517 OMS917506:OMS917517 OCW917506:OCW917517 NTA917506:NTA917517 NJE917506:NJE917517 MZI917506:MZI917517 MPM917506:MPM917517 MFQ917506:MFQ917517 LVU917506:LVU917517 LLY917506:LLY917517 LCC917506:LCC917517 KSG917506:KSG917517 KIK917506:KIK917517 JYO917506:JYO917517 JOS917506:JOS917517 JEW917506:JEW917517 IVA917506:IVA917517 ILE917506:ILE917517 IBI917506:IBI917517 HRM917506:HRM917517 HHQ917506:HHQ917517 GXU917506:GXU917517 GNY917506:GNY917517 GEC917506:GEC917517 FUG917506:FUG917517 FKK917506:FKK917517 FAO917506:FAO917517 EQS917506:EQS917517 EGW917506:EGW917517 DXA917506:DXA917517 DNE917506:DNE917517 DDI917506:DDI917517 CTM917506:CTM917517 CJQ917506:CJQ917517 BZU917506:BZU917517 BPY917506:BPY917517 BGC917506:BGC917517 AWG917506:AWG917517 AMK917506:AMK917517 ACO917506:ACO917517 SS917506:SS917517 IW917506:IW917517 WVI851970:WVI851981 WLM851970:WLM851981 WBQ851970:WBQ851981 VRU851970:VRU851981 VHY851970:VHY851981 UYC851970:UYC851981 UOG851970:UOG851981 UEK851970:UEK851981 TUO851970:TUO851981 TKS851970:TKS851981 TAW851970:TAW851981 SRA851970:SRA851981 SHE851970:SHE851981 RXI851970:RXI851981 RNM851970:RNM851981 RDQ851970:RDQ851981 QTU851970:QTU851981 QJY851970:QJY851981 QAC851970:QAC851981 PQG851970:PQG851981 PGK851970:PGK851981 OWO851970:OWO851981 OMS851970:OMS851981 OCW851970:OCW851981 NTA851970:NTA851981 NJE851970:NJE851981 MZI851970:MZI851981 MPM851970:MPM851981 MFQ851970:MFQ851981 LVU851970:LVU851981 LLY851970:LLY851981 LCC851970:LCC851981 KSG851970:KSG851981 KIK851970:KIK851981 JYO851970:JYO851981 JOS851970:JOS851981 JEW851970:JEW851981 IVA851970:IVA851981 ILE851970:ILE851981 IBI851970:IBI851981 HRM851970:HRM851981 HHQ851970:HHQ851981 GXU851970:GXU851981 GNY851970:GNY851981 GEC851970:GEC851981 FUG851970:FUG851981 FKK851970:FKK851981 FAO851970:FAO851981 EQS851970:EQS851981 EGW851970:EGW851981 DXA851970:DXA851981 DNE851970:DNE851981 DDI851970:DDI851981 CTM851970:CTM851981 CJQ851970:CJQ851981 BZU851970:BZU851981 BPY851970:BPY851981 BGC851970:BGC851981 AWG851970:AWG851981 AMK851970:AMK851981 ACO851970:ACO851981 SS851970:SS851981 IW851970:IW851981 WVI786434:WVI786445 WLM786434:WLM786445 WBQ786434:WBQ786445 VRU786434:VRU786445 VHY786434:VHY786445 UYC786434:UYC786445 UOG786434:UOG786445 UEK786434:UEK786445 TUO786434:TUO786445 TKS786434:TKS786445 TAW786434:TAW786445 SRA786434:SRA786445 SHE786434:SHE786445 RXI786434:RXI786445 RNM786434:RNM786445 RDQ786434:RDQ786445 QTU786434:QTU786445 QJY786434:QJY786445 QAC786434:QAC786445 PQG786434:PQG786445 PGK786434:PGK786445 OWO786434:OWO786445 OMS786434:OMS786445 OCW786434:OCW786445 NTA786434:NTA786445 NJE786434:NJE786445 MZI786434:MZI786445 MPM786434:MPM786445 MFQ786434:MFQ786445 LVU786434:LVU786445 LLY786434:LLY786445 LCC786434:LCC786445 KSG786434:KSG786445 KIK786434:KIK786445 JYO786434:JYO786445 JOS786434:JOS786445 JEW786434:JEW786445 IVA786434:IVA786445 ILE786434:ILE786445 IBI786434:IBI786445 HRM786434:HRM786445 HHQ786434:HHQ786445 GXU786434:GXU786445 GNY786434:GNY786445 GEC786434:GEC786445 FUG786434:FUG786445 FKK786434:FKK786445 FAO786434:FAO786445 EQS786434:EQS786445 EGW786434:EGW786445 DXA786434:DXA786445 DNE786434:DNE786445 DDI786434:DDI786445 CTM786434:CTM786445 CJQ786434:CJQ786445 BZU786434:BZU786445 BPY786434:BPY786445 BGC786434:BGC786445 AWG786434:AWG786445 AMK786434:AMK786445 ACO786434:ACO786445 SS786434:SS786445 IW786434:IW786445 WVI720898:WVI720909 WLM720898:WLM720909 WBQ720898:WBQ720909 VRU720898:VRU720909 VHY720898:VHY720909 UYC720898:UYC720909 UOG720898:UOG720909 UEK720898:UEK720909 TUO720898:TUO720909 TKS720898:TKS720909 TAW720898:TAW720909 SRA720898:SRA720909 SHE720898:SHE720909 RXI720898:RXI720909 RNM720898:RNM720909 RDQ720898:RDQ720909 QTU720898:QTU720909 QJY720898:QJY720909 QAC720898:QAC720909 PQG720898:PQG720909 PGK720898:PGK720909 OWO720898:OWO720909 OMS720898:OMS720909 OCW720898:OCW720909 NTA720898:NTA720909 NJE720898:NJE720909 MZI720898:MZI720909 MPM720898:MPM720909 MFQ720898:MFQ720909 LVU720898:LVU720909 LLY720898:LLY720909 LCC720898:LCC720909 KSG720898:KSG720909 KIK720898:KIK720909 JYO720898:JYO720909 JOS720898:JOS720909 JEW720898:JEW720909 IVA720898:IVA720909 ILE720898:ILE720909 IBI720898:IBI720909 HRM720898:HRM720909 HHQ720898:HHQ720909 GXU720898:GXU720909 GNY720898:GNY720909 GEC720898:GEC720909 FUG720898:FUG720909 FKK720898:FKK720909 FAO720898:FAO720909 EQS720898:EQS720909 EGW720898:EGW720909 DXA720898:DXA720909 DNE720898:DNE720909 DDI720898:DDI720909 CTM720898:CTM720909 CJQ720898:CJQ720909 BZU720898:BZU720909 BPY720898:BPY720909 BGC720898:BGC720909 AWG720898:AWG720909 AMK720898:AMK720909 ACO720898:ACO720909 SS720898:SS720909 IW720898:IW720909 WVI655362:WVI655373 WLM655362:WLM655373 WBQ655362:WBQ655373 VRU655362:VRU655373 VHY655362:VHY655373 UYC655362:UYC655373 UOG655362:UOG655373 UEK655362:UEK655373 TUO655362:TUO655373 TKS655362:TKS655373 TAW655362:TAW655373 SRA655362:SRA655373 SHE655362:SHE655373 RXI655362:RXI655373 RNM655362:RNM655373 RDQ655362:RDQ655373 QTU655362:QTU655373 QJY655362:QJY655373 QAC655362:QAC655373 PQG655362:PQG655373 PGK655362:PGK655373 OWO655362:OWO655373 OMS655362:OMS655373 OCW655362:OCW655373 NTA655362:NTA655373 NJE655362:NJE655373 MZI655362:MZI655373 MPM655362:MPM655373 MFQ655362:MFQ655373 LVU655362:LVU655373 LLY655362:LLY655373 LCC655362:LCC655373 KSG655362:KSG655373 KIK655362:KIK655373 JYO655362:JYO655373 JOS655362:JOS655373 JEW655362:JEW655373 IVA655362:IVA655373 ILE655362:ILE655373 IBI655362:IBI655373 HRM655362:HRM655373 HHQ655362:HHQ655373 GXU655362:GXU655373 GNY655362:GNY655373 GEC655362:GEC655373 FUG655362:FUG655373 FKK655362:FKK655373 FAO655362:FAO655373 EQS655362:EQS655373 EGW655362:EGW655373 DXA655362:DXA655373 DNE655362:DNE655373 DDI655362:DDI655373 CTM655362:CTM655373 CJQ655362:CJQ655373 BZU655362:BZU655373 BPY655362:BPY655373 BGC655362:BGC655373 AWG655362:AWG655373 AMK655362:AMK655373 ACO655362:ACO655373 SS655362:SS655373 IW655362:IW655373 WVI589826:WVI589837 WLM589826:WLM589837 WBQ589826:WBQ589837 VRU589826:VRU589837 VHY589826:VHY589837 UYC589826:UYC589837 UOG589826:UOG589837 UEK589826:UEK589837 TUO589826:TUO589837 TKS589826:TKS589837 TAW589826:TAW589837 SRA589826:SRA589837 SHE589826:SHE589837 RXI589826:RXI589837 RNM589826:RNM589837 RDQ589826:RDQ589837 QTU589826:QTU589837 QJY589826:QJY589837 QAC589826:QAC589837 PQG589826:PQG589837 PGK589826:PGK589837 OWO589826:OWO589837 OMS589826:OMS589837 OCW589826:OCW589837 NTA589826:NTA589837 NJE589826:NJE589837 MZI589826:MZI589837 MPM589826:MPM589837 MFQ589826:MFQ589837 LVU589826:LVU589837 LLY589826:LLY589837 LCC589826:LCC589837 KSG589826:KSG589837 KIK589826:KIK589837 JYO589826:JYO589837 JOS589826:JOS589837 JEW589826:JEW589837 IVA589826:IVA589837 ILE589826:ILE589837 IBI589826:IBI589837 HRM589826:HRM589837 HHQ589826:HHQ589837 GXU589826:GXU589837 GNY589826:GNY589837 GEC589826:GEC589837 FUG589826:FUG589837 FKK589826:FKK589837 FAO589826:FAO589837 EQS589826:EQS589837 EGW589826:EGW589837 DXA589826:DXA589837 DNE589826:DNE589837 DDI589826:DDI589837 CTM589826:CTM589837 CJQ589826:CJQ589837 BZU589826:BZU589837 BPY589826:BPY589837 BGC589826:BGC589837 AWG589826:AWG589837 AMK589826:AMK589837 ACO589826:ACO589837 SS589826:SS589837 IW589826:IW589837 WVI524290:WVI524301 WLM524290:WLM524301 WBQ524290:WBQ524301 VRU524290:VRU524301 VHY524290:VHY524301 UYC524290:UYC524301 UOG524290:UOG524301 UEK524290:UEK524301 TUO524290:TUO524301 TKS524290:TKS524301 TAW524290:TAW524301 SRA524290:SRA524301 SHE524290:SHE524301 RXI524290:RXI524301 RNM524290:RNM524301 RDQ524290:RDQ524301 QTU524290:QTU524301 QJY524290:QJY524301 QAC524290:QAC524301 PQG524290:PQG524301 PGK524290:PGK524301 OWO524290:OWO524301 OMS524290:OMS524301 OCW524290:OCW524301 NTA524290:NTA524301 NJE524290:NJE524301 MZI524290:MZI524301 MPM524290:MPM524301 MFQ524290:MFQ524301 LVU524290:LVU524301 LLY524290:LLY524301 LCC524290:LCC524301 KSG524290:KSG524301 KIK524290:KIK524301 JYO524290:JYO524301 JOS524290:JOS524301 JEW524290:JEW524301 IVA524290:IVA524301 ILE524290:ILE524301 IBI524290:IBI524301 HRM524290:HRM524301 HHQ524290:HHQ524301 GXU524290:GXU524301 GNY524290:GNY524301 GEC524290:GEC524301 FUG524290:FUG524301 FKK524290:FKK524301 FAO524290:FAO524301 EQS524290:EQS524301 EGW524290:EGW524301 DXA524290:DXA524301 DNE524290:DNE524301 DDI524290:DDI524301 CTM524290:CTM524301 CJQ524290:CJQ524301 BZU524290:BZU524301 BPY524290:BPY524301 BGC524290:BGC524301 AWG524290:AWG524301 AMK524290:AMK524301 ACO524290:ACO524301 SS524290:SS524301 IW524290:IW524301 WVI458754:WVI458765 WLM458754:WLM458765 WBQ458754:WBQ458765 VRU458754:VRU458765 VHY458754:VHY458765 UYC458754:UYC458765 UOG458754:UOG458765 UEK458754:UEK458765 TUO458754:TUO458765 TKS458754:TKS458765 TAW458754:TAW458765 SRA458754:SRA458765 SHE458754:SHE458765 RXI458754:RXI458765 RNM458754:RNM458765 RDQ458754:RDQ458765 QTU458754:QTU458765 QJY458754:QJY458765 QAC458754:QAC458765 PQG458754:PQG458765 PGK458754:PGK458765 OWO458754:OWO458765 OMS458754:OMS458765 OCW458754:OCW458765 NTA458754:NTA458765 NJE458754:NJE458765 MZI458754:MZI458765 MPM458754:MPM458765 MFQ458754:MFQ458765 LVU458754:LVU458765 LLY458754:LLY458765 LCC458754:LCC458765 KSG458754:KSG458765 KIK458754:KIK458765 JYO458754:JYO458765 JOS458754:JOS458765 JEW458754:JEW458765 IVA458754:IVA458765 ILE458754:ILE458765 IBI458754:IBI458765 HRM458754:HRM458765 HHQ458754:HHQ458765 GXU458754:GXU458765 GNY458754:GNY458765 GEC458754:GEC458765 FUG458754:FUG458765 FKK458754:FKK458765 FAO458754:FAO458765 EQS458754:EQS458765 EGW458754:EGW458765 DXA458754:DXA458765 DNE458754:DNE458765 DDI458754:DDI458765 CTM458754:CTM458765 CJQ458754:CJQ458765 BZU458754:BZU458765 BPY458754:BPY458765 BGC458754:BGC458765 AWG458754:AWG458765 AMK458754:AMK458765 ACO458754:ACO458765 SS458754:SS458765 IW458754:IW458765 WVI393218:WVI393229 WLM393218:WLM393229 WBQ393218:WBQ393229 VRU393218:VRU393229 VHY393218:VHY393229 UYC393218:UYC393229 UOG393218:UOG393229 UEK393218:UEK393229 TUO393218:TUO393229 TKS393218:TKS393229 TAW393218:TAW393229 SRA393218:SRA393229 SHE393218:SHE393229 RXI393218:RXI393229 RNM393218:RNM393229 RDQ393218:RDQ393229 QTU393218:QTU393229 QJY393218:QJY393229 QAC393218:QAC393229 PQG393218:PQG393229 PGK393218:PGK393229 OWO393218:OWO393229 OMS393218:OMS393229 OCW393218:OCW393229 NTA393218:NTA393229 NJE393218:NJE393229 MZI393218:MZI393229 MPM393218:MPM393229 MFQ393218:MFQ393229 LVU393218:LVU393229 LLY393218:LLY393229 LCC393218:LCC393229 KSG393218:KSG393229 KIK393218:KIK393229 JYO393218:JYO393229 JOS393218:JOS393229 JEW393218:JEW393229 IVA393218:IVA393229 ILE393218:ILE393229 IBI393218:IBI393229 HRM393218:HRM393229 HHQ393218:HHQ393229 GXU393218:GXU393229 GNY393218:GNY393229 GEC393218:GEC393229 FUG393218:FUG393229 FKK393218:FKK393229 FAO393218:FAO393229 EQS393218:EQS393229 EGW393218:EGW393229 DXA393218:DXA393229 DNE393218:DNE393229 DDI393218:DDI393229 CTM393218:CTM393229 CJQ393218:CJQ393229 BZU393218:BZU393229 BPY393218:BPY393229 BGC393218:BGC393229 AWG393218:AWG393229 AMK393218:AMK393229 ACO393218:ACO393229 SS393218:SS393229 IW393218:IW393229 WVI327682:WVI327693 WLM327682:WLM327693 WBQ327682:WBQ327693 VRU327682:VRU327693 VHY327682:VHY327693 UYC327682:UYC327693 UOG327682:UOG327693 UEK327682:UEK327693 TUO327682:TUO327693 TKS327682:TKS327693 TAW327682:TAW327693 SRA327682:SRA327693 SHE327682:SHE327693 RXI327682:RXI327693 RNM327682:RNM327693 RDQ327682:RDQ327693 QTU327682:QTU327693 QJY327682:QJY327693 QAC327682:QAC327693 PQG327682:PQG327693 PGK327682:PGK327693 OWO327682:OWO327693 OMS327682:OMS327693 OCW327682:OCW327693 NTA327682:NTA327693 NJE327682:NJE327693 MZI327682:MZI327693 MPM327682:MPM327693 MFQ327682:MFQ327693 LVU327682:LVU327693 LLY327682:LLY327693 LCC327682:LCC327693 KSG327682:KSG327693 KIK327682:KIK327693 JYO327682:JYO327693 JOS327682:JOS327693 JEW327682:JEW327693 IVA327682:IVA327693 ILE327682:ILE327693 IBI327682:IBI327693 HRM327682:HRM327693 HHQ327682:HHQ327693 GXU327682:GXU327693 GNY327682:GNY327693 GEC327682:GEC327693 FUG327682:FUG327693 FKK327682:FKK327693 FAO327682:FAO327693 EQS327682:EQS327693 EGW327682:EGW327693 DXA327682:DXA327693 DNE327682:DNE327693 DDI327682:DDI327693 CTM327682:CTM327693 CJQ327682:CJQ327693 BZU327682:BZU327693 BPY327682:BPY327693 BGC327682:BGC327693 AWG327682:AWG327693 AMK327682:AMK327693 ACO327682:ACO327693 SS327682:SS327693 IW327682:IW327693 WVI262146:WVI262157 WLM262146:WLM262157 WBQ262146:WBQ262157 VRU262146:VRU262157 VHY262146:VHY262157 UYC262146:UYC262157 UOG262146:UOG262157 UEK262146:UEK262157 TUO262146:TUO262157 TKS262146:TKS262157 TAW262146:TAW262157 SRA262146:SRA262157 SHE262146:SHE262157 RXI262146:RXI262157 RNM262146:RNM262157 RDQ262146:RDQ262157 QTU262146:QTU262157 QJY262146:QJY262157 QAC262146:QAC262157 PQG262146:PQG262157 PGK262146:PGK262157 OWO262146:OWO262157 OMS262146:OMS262157 OCW262146:OCW262157 NTA262146:NTA262157 NJE262146:NJE262157 MZI262146:MZI262157 MPM262146:MPM262157 MFQ262146:MFQ262157 LVU262146:LVU262157 LLY262146:LLY262157 LCC262146:LCC262157 KSG262146:KSG262157 KIK262146:KIK262157 JYO262146:JYO262157 JOS262146:JOS262157 JEW262146:JEW262157 IVA262146:IVA262157 ILE262146:ILE262157 IBI262146:IBI262157 HRM262146:HRM262157 HHQ262146:HHQ262157 GXU262146:GXU262157 GNY262146:GNY262157 GEC262146:GEC262157 FUG262146:FUG262157 FKK262146:FKK262157 FAO262146:FAO262157 EQS262146:EQS262157 EGW262146:EGW262157 DXA262146:DXA262157 DNE262146:DNE262157 DDI262146:DDI262157 CTM262146:CTM262157 CJQ262146:CJQ262157 BZU262146:BZU262157 BPY262146:BPY262157 BGC262146:BGC262157 AWG262146:AWG262157 AMK262146:AMK262157 ACO262146:ACO262157 SS262146:SS262157 IW262146:IW262157 WVI196610:WVI196621 WLM196610:WLM196621 WBQ196610:WBQ196621 VRU196610:VRU196621 VHY196610:VHY196621 UYC196610:UYC196621 UOG196610:UOG196621 UEK196610:UEK196621 TUO196610:TUO196621 TKS196610:TKS196621 TAW196610:TAW196621 SRA196610:SRA196621 SHE196610:SHE196621 RXI196610:RXI196621 RNM196610:RNM196621 RDQ196610:RDQ196621 QTU196610:QTU196621 QJY196610:QJY196621 QAC196610:QAC196621 PQG196610:PQG196621 PGK196610:PGK196621 OWO196610:OWO196621 OMS196610:OMS196621 OCW196610:OCW196621 NTA196610:NTA196621 NJE196610:NJE196621 MZI196610:MZI196621 MPM196610:MPM196621 MFQ196610:MFQ196621 LVU196610:LVU196621 LLY196610:LLY196621 LCC196610:LCC196621 KSG196610:KSG196621 KIK196610:KIK196621 JYO196610:JYO196621 JOS196610:JOS196621 JEW196610:JEW196621 IVA196610:IVA196621 ILE196610:ILE196621 IBI196610:IBI196621 HRM196610:HRM196621 HHQ196610:HHQ196621 GXU196610:GXU196621 GNY196610:GNY196621 GEC196610:GEC196621 FUG196610:FUG196621 FKK196610:FKK196621 FAO196610:FAO196621 EQS196610:EQS196621 EGW196610:EGW196621 DXA196610:DXA196621 DNE196610:DNE196621 DDI196610:DDI196621 CTM196610:CTM196621 CJQ196610:CJQ196621 BZU196610:BZU196621 BPY196610:BPY196621 BGC196610:BGC196621 AWG196610:AWG196621 AMK196610:AMK196621 ACO196610:ACO196621 SS196610:SS196621 IW196610:IW196621 WVI131074:WVI131085 WLM131074:WLM131085 WBQ131074:WBQ131085 VRU131074:VRU131085 VHY131074:VHY131085 UYC131074:UYC131085 UOG131074:UOG131085 UEK131074:UEK131085 TUO131074:TUO131085 TKS131074:TKS131085 TAW131074:TAW131085 SRA131074:SRA131085 SHE131074:SHE131085 RXI131074:RXI131085 RNM131074:RNM131085 RDQ131074:RDQ131085 QTU131074:QTU131085 QJY131074:QJY131085 QAC131074:QAC131085 PQG131074:PQG131085 PGK131074:PGK131085 OWO131074:OWO131085 OMS131074:OMS131085 OCW131074:OCW131085 NTA131074:NTA131085 NJE131074:NJE131085 MZI131074:MZI131085 MPM131074:MPM131085 MFQ131074:MFQ131085 LVU131074:LVU131085 LLY131074:LLY131085 LCC131074:LCC131085 KSG131074:KSG131085 KIK131074:KIK131085 JYO131074:JYO131085 JOS131074:JOS131085 JEW131074:JEW131085 IVA131074:IVA131085 ILE131074:ILE131085 IBI131074:IBI131085 HRM131074:HRM131085 HHQ131074:HHQ131085 GXU131074:GXU131085 GNY131074:GNY131085 GEC131074:GEC131085 FUG131074:FUG131085 FKK131074:FKK131085 FAO131074:FAO131085 EQS131074:EQS131085 EGW131074:EGW131085 DXA131074:DXA131085 DNE131074:DNE131085 DDI131074:DDI131085 CTM131074:CTM131085 CJQ131074:CJQ131085 BZU131074:BZU131085 BPY131074:BPY131085 BGC131074:BGC131085 AWG131074:AWG131085 AMK131074:AMK131085 ACO131074:ACO131085 SS131074:SS131085 IW131074:IW131085 WVI65538:WVI65549 WLM65538:WLM65549 WBQ65538:WBQ65549 VRU65538:VRU65549 VHY65538:VHY65549 UYC65538:UYC65549 UOG65538:UOG65549 UEK65538:UEK65549 TUO65538:TUO65549 TKS65538:TKS65549 TAW65538:TAW65549 SRA65538:SRA65549 SHE65538:SHE65549 RXI65538:RXI65549 RNM65538:RNM65549 RDQ65538:RDQ65549 QTU65538:QTU65549 QJY65538:QJY65549 QAC65538:QAC65549 PQG65538:PQG65549 PGK65538:PGK65549 OWO65538:OWO65549 OMS65538:OMS65549 OCW65538:OCW65549 NTA65538:NTA65549 NJE65538:NJE65549 MZI65538:MZI65549 MPM65538:MPM65549 MFQ65538:MFQ65549 LVU65538:LVU65549 LLY65538:LLY65549 LCC65538:LCC65549 KSG65538:KSG65549 KIK65538:KIK65549 JYO65538:JYO65549 JOS65538:JOS65549 JEW65538:JEW65549 IVA65538:IVA65549 ILE65538:ILE65549 IBI65538:IBI65549 HRM65538:HRM65549 HHQ65538:HHQ65549 GXU65538:GXU65549 GNY65538:GNY65549 GEC65538:GEC65549 FUG65538:FUG65549 FKK65538:FKK65549 FAO65538:FAO65549 EQS65538:EQS65549 EGW65538:EGW65549 DXA65538:DXA65549 DNE65538:DNE65549 DDI65538:DDI65549 CTM65538:CTM65549 CJQ65538:CJQ65549 BZU65538:BZU65549 BPY65538:BPY65549 BGC65538:BGC65549 AWG65538:AWG65549 AMK65538:AMK65549 ACO65538:ACO65549 SS65538:SS65549 IW65538:IW65549 WVI2:WVI13 WLM2:WLM13 WBQ2:WBQ13 VRU2:VRU13 VHY2:VHY13 UYC2:UYC13 UOG2:UOG13 UEK2:UEK13 TUO2:TUO13 TKS2:TKS13 TAW2:TAW13 SRA2:SRA13 SHE2:SHE13 RXI2:RXI13 RNM2:RNM13 RDQ2:RDQ13 QTU2:QTU13 QJY2:QJY13 QAC2:QAC13 PQG2:PQG13 PGK2:PGK13 OWO2:OWO13 OMS2:OMS13 OCW2:OCW13 NTA2:NTA13 NJE2:NJE13 MZI2:MZI13 MPM2:MPM13 MFQ2:MFQ13 LVU2:LVU13 LLY2:LLY13 LCC2:LCC13 KSG2:KSG13 KIK2:KIK13 JYO2:JYO13 JOS2:JOS13 JEW2:JEW13 IVA2:IVA13 ILE2:ILE13 IBI2:IBI13 HRM2:HRM13 HHQ2:HHQ13 GXU2:GXU13 GNY2:GNY13 GEC2:GEC13 FUG2:FUG13 FKK2:FKK13 FAO2:FAO13 EQS2:EQS13 EGW2:EGW13 DXA2:DXA13 DNE2:DNE13 DDI2:DDI13 CTM2:CTM13 CJQ2:CJQ13 BZU2:BZU13 BPY2:BPY13 BGC2:BGC13 AWG2:AWG13 AMK2:AMK13 ACO2:ACO13 SS2:SS13 IW2:IW13 D65538:D65549 D131074:D131085 D196610:D196621 D262146:D262157 D327682:D327693 D393218:D393229 D458754:D458765 D524290:D524301 D589826:D589837 D655362:D655373 D720898:D720909 D786434:D786445 D851970:D851981 D917506:D917517 D983042:D983053 D2:D13">
      <formula1>64</formula1>
    </dataValidation>
    <dataValidation type="list" allowBlank="1" showInputMessage="1" showErrorMessage="1" sqref="O2:O1048576">
      <formula1>"T,T+1Q,T+2Q,T+3Q,T+4Q,NS"</formula1>
    </dataValidation>
  </dataValidations>
  <pageMargins left="0.75" right="0.75" top="1" bottom="1" header="0.5" footer="0.5"/>
  <pageSetup paperSize="9" orientation="portrait" verticalDpi="96" r:id="rId1"/>
  <headerFooter alignWithMargins="0">
    <oddHeader>&amp;L&amp;G&amp;C中国移动IMS域性能测量参数IMS-MMTel&amp;CTX&amp;MRBT&amp;R内部公开</oddHeader>
    <oddFooter>&amp;L&amp;D&amp;C华为机密，未经许可不得扩散&amp;R第&amp;P页，共&amp;N页</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D1" workbookViewId="0">
      <selection activeCell="O1" sqref="O1:O1048576"/>
    </sheetView>
  </sheetViews>
  <sheetFormatPr defaultColWidth="9" defaultRowHeight="15.6" x14ac:dyDescent="0.25"/>
  <cols>
    <col min="1" max="1" width="9" style="55"/>
    <col min="2" max="2" width="5.59765625" style="55" customWidth="1"/>
    <col min="3" max="3" width="17.5" style="55" customWidth="1"/>
    <col min="4" max="4" width="9" style="55"/>
    <col min="5" max="5" width="16.09765625" style="56" customWidth="1"/>
    <col min="6" max="6" width="23.5" style="55" customWidth="1"/>
    <col min="7" max="7" width="8.8984375" style="55" customWidth="1"/>
    <col min="8" max="8" width="8.09765625" style="55" customWidth="1"/>
    <col min="9" max="9" width="3.69921875" style="55" customWidth="1"/>
    <col min="10" max="10" width="15.09765625" style="55" bestFit="1" customWidth="1"/>
    <col min="11" max="14" width="9" style="55"/>
    <col min="15" max="15" width="10.796875" style="163" customWidth="1"/>
    <col min="16" max="255" width="9" style="55"/>
    <col min="256" max="256" width="5.59765625" style="55" customWidth="1"/>
    <col min="257" max="257" width="9" style="55"/>
    <col min="258" max="258" width="17.5" style="55" customWidth="1"/>
    <col min="259" max="259" width="3.69921875" style="55" customWidth="1"/>
    <col min="260" max="260" width="16.09765625" style="55" customWidth="1"/>
    <col min="261" max="261" width="23.5" style="55" customWidth="1"/>
    <col min="262" max="262" width="8.5" style="55" customWidth="1"/>
    <col min="263" max="263" width="6.3984375" style="55" customWidth="1"/>
    <col min="264" max="511" width="9" style="55"/>
    <col min="512" max="512" width="5.59765625" style="55" customWidth="1"/>
    <col min="513" max="513" width="9" style="55"/>
    <col min="514" max="514" width="17.5" style="55" customWidth="1"/>
    <col min="515" max="515" width="3.69921875" style="55" customWidth="1"/>
    <col min="516" max="516" width="16.09765625" style="55" customWidth="1"/>
    <col min="517" max="517" width="23.5" style="55" customWidth="1"/>
    <col min="518" max="518" width="8.5" style="55" customWidth="1"/>
    <col min="519" max="519" width="6.3984375" style="55" customWidth="1"/>
    <col min="520" max="767" width="9" style="55"/>
    <col min="768" max="768" width="5.59765625" style="55" customWidth="1"/>
    <col min="769" max="769" width="9" style="55"/>
    <col min="770" max="770" width="17.5" style="55" customWidth="1"/>
    <col min="771" max="771" width="3.69921875" style="55" customWidth="1"/>
    <col min="772" max="772" width="16.09765625" style="55" customWidth="1"/>
    <col min="773" max="773" width="23.5" style="55" customWidth="1"/>
    <col min="774" max="774" width="8.5" style="55" customWidth="1"/>
    <col min="775" max="775" width="6.3984375" style="55" customWidth="1"/>
    <col min="776" max="1023" width="9" style="55"/>
    <col min="1024" max="1024" width="5.59765625" style="55" customWidth="1"/>
    <col min="1025" max="1025" width="9" style="55"/>
    <col min="1026" max="1026" width="17.5" style="55" customWidth="1"/>
    <col min="1027" max="1027" width="3.69921875" style="55" customWidth="1"/>
    <col min="1028" max="1028" width="16.09765625" style="55" customWidth="1"/>
    <col min="1029" max="1029" width="23.5" style="55" customWidth="1"/>
    <col min="1030" max="1030" width="8.5" style="55" customWidth="1"/>
    <col min="1031" max="1031" width="6.3984375" style="55" customWidth="1"/>
    <col min="1032" max="1279" width="9" style="55"/>
    <col min="1280" max="1280" width="5.59765625" style="55" customWidth="1"/>
    <col min="1281" max="1281" width="9" style="55"/>
    <col min="1282" max="1282" width="17.5" style="55" customWidth="1"/>
    <col min="1283" max="1283" width="3.69921875" style="55" customWidth="1"/>
    <col min="1284" max="1284" width="16.09765625" style="55" customWidth="1"/>
    <col min="1285" max="1285" width="23.5" style="55" customWidth="1"/>
    <col min="1286" max="1286" width="8.5" style="55" customWidth="1"/>
    <col min="1287" max="1287" width="6.3984375" style="55" customWidth="1"/>
    <col min="1288" max="1535" width="9" style="55"/>
    <col min="1536" max="1536" width="5.59765625" style="55" customWidth="1"/>
    <col min="1537" max="1537" width="9" style="55"/>
    <col min="1538" max="1538" width="17.5" style="55" customWidth="1"/>
    <col min="1539" max="1539" width="3.69921875" style="55" customWidth="1"/>
    <col min="1540" max="1540" width="16.09765625" style="55" customWidth="1"/>
    <col min="1541" max="1541" width="23.5" style="55" customWidth="1"/>
    <col min="1542" max="1542" width="8.5" style="55" customWidth="1"/>
    <col min="1543" max="1543" width="6.3984375" style="55" customWidth="1"/>
    <col min="1544" max="1791" width="9" style="55"/>
    <col min="1792" max="1792" width="5.59765625" style="55" customWidth="1"/>
    <col min="1793" max="1793" width="9" style="55"/>
    <col min="1794" max="1794" width="17.5" style="55" customWidth="1"/>
    <col min="1795" max="1795" width="3.69921875" style="55" customWidth="1"/>
    <col min="1796" max="1796" width="16.09765625" style="55" customWidth="1"/>
    <col min="1797" max="1797" width="23.5" style="55" customWidth="1"/>
    <col min="1798" max="1798" width="8.5" style="55" customWidth="1"/>
    <col min="1799" max="1799" width="6.3984375" style="55" customWidth="1"/>
    <col min="1800" max="2047" width="9" style="55"/>
    <col min="2048" max="2048" width="5.59765625" style="55" customWidth="1"/>
    <col min="2049" max="2049" width="9" style="55"/>
    <col min="2050" max="2050" width="17.5" style="55" customWidth="1"/>
    <col min="2051" max="2051" width="3.69921875" style="55" customWidth="1"/>
    <col min="2052" max="2052" width="16.09765625" style="55" customWidth="1"/>
    <col min="2053" max="2053" width="23.5" style="55" customWidth="1"/>
    <col min="2054" max="2054" width="8.5" style="55" customWidth="1"/>
    <col min="2055" max="2055" width="6.3984375" style="55" customWidth="1"/>
    <col min="2056" max="2303" width="9" style="55"/>
    <col min="2304" max="2304" width="5.59765625" style="55" customWidth="1"/>
    <col min="2305" max="2305" width="9" style="55"/>
    <col min="2306" max="2306" width="17.5" style="55" customWidth="1"/>
    <col min="2307" max="2307" width="3.69921875" style="55" customWidth="1"/>
    <col min="2308" max="2308" width="16.09765625" style="55" customWidth="1"/>
    <col min="2309" max="2309" width="23.5" style="55" customWidth="1"/>
    <col min="2310" max="2310" width="8.5" style="55" customWidth="1"/>
    <col min="2311" max="2311" width="6.3984375" style="55" customWidth="1"/>
    <col min="2312" max="2559" width="9" style="55"/>
    <col min="2560" max="2560" width="5.59765625" style="55" customWidth="1"/>
    <col min="2561" max="2561" width="9" style="55"/>
    <col min="2562" max="2562" width="17.5" style="55" customWidth="1"/>
    <col min="2563" max="2563" width="3.69921875" style="55" customWidth="1"/>
    <col min="2564" max="2564" width="16.09765625" style="55" customWidth="1"/>
    <col min="2565" max="2565" width="23.5" style="55" customWidth="1"/>
    <col min="2566" max="2566" width="8.5" style="55" customWidth="1"/>
    <col min="2567" max="2567" width="6.3984375" style="55" customWidth="1"/>
    <col min="2568" max="2815" width="9" style="55"/>
    <col min="2816" max="2816" width="5.59765625" style="55" customWidth="1"/>
    <col min="2817" max="2817" width="9" style="55"/>
    <col min="2818" max="2818" width="17.5" style="55" customWidth="1"/>
    <col min="2819" max="2819" width="3.69921875" style="55" customWidth="1"/>
    <col min="2820" max="2820" width="16.09765625" style="55" customWidth="1"/>
    <col min="2821" max="2821" width="23.5" style="55" customWidth="1"/>
    <col min="2822" max="2822" width="8.5" style="55" customWidth="1"/>
    <col min="2823" max="2823" width="6.3984375" style="55" customWidth="1"/>
    <col min="2824" max="3071" width="9" style="55"/>
    <col min="3072" max="3072" width="5.59765625" style="55" customWidth="1"/>
    <col min="3073" max="3073" width="9" style="55"/>
    <col min="3074" max="3074" width="17.5" style="55" customWidth="1"/>
    <col min="3075" max="3075" width="3.69921875" style="55" customWidth="1"/>
    <col min="3076" max="3076" width="16.09765625" style="55" customWidth="1"/>
    <col min="3077" max="3077" width="23.5" style="55" customWidth="1"/>
    <col min="3078" max="3078" width="8.5" style="55" customWidth="1"/>
    <col min="3079" max="3079" width="6.3984375" style="55" customWidth="1"/>
    <col min="3080" max="3327" width="9" style="55"/>
    <col min="3328" max="3328" width="5.59765625" style="55" customWidth="1"/>
    <col min="3329" max="3329" width="9" style="55"/>
    <col min="3330" max="3330" width="17.5" style="55" customWidth="1"/>
    <col min="3331" max="3331" width="3.69921875" style="55" customWidth="1"/>
    <col min="3332" max="3332" width="16.09765625" style="55" customWidth="1"/>
    <col min="3333" max="3333" width="23.5" style="55" customWidth="1"/>
    <col min="3334" max="3334" width="8.5" style="55" customWidth="1"/>
    <col min="3335" max="3335" width="6.3984375" style="55" customWidth="1"/>
    <col min="3336" max="3583" width="9" style="55"/>
    <col min="3584" max="3584" width="5.59765625" style="55" customWidth="1"/>
    <col min="3585" max="3585" width="9" style="55"/>
    <col min="3586" max="3586" width="17.5" style="55" customWidth="1"/>
    <col min="3587" max="3587" width="3.69921875" style="55" customWidth="1"/>
    <col min="3588" max="3588" width="16.09765625" style="55" customWidth="1"/>
    <col min="3589" max="3589" width="23.5" style="55" customWidth="1"/>
    <col min="3590" max="3590" width="8.5" style="55" customWidth="1"/>
    <col min="3591" max="3591" width="6.3984375" style="55" customWidth="1"/>
    <col min="3592" max="3839" width="9" style="55"/>
    <col min="3840" max="3840" width="5.59765625" style="55" customWidth="1"/>
    <col min="3841" max="3841" width="9" style="55"/>
    <col min="3842" max="3842" width="17.5" style="55" customWidth="1"/>
    <col min="3843" max="3843" width="3.69921875" style="55" customWidth="1"/>
    <col min="3844" max="3844" width="16.09765625" style="55" customWidth="1"/>
    <col min="3845" max="3845" width="23.5" style="55" customWidth="1"/>
    <col min="3846" max="3846" width="8.5" style="55" customWidth="1"/>
    <col min="3847" max="3847" width="6.3984375" style="55" customWidth="1"/>
    <col min="3848" max="4095" width="9" style="55"/>
    <col min="4096" max="4096" width="5.59765625" style="55" customWidth="1"/>
    <col min="4097" max="4097" width="9" style="55"/>
    <col min="4098" max="4098" width="17.5" style="55" customWidth="1"/>
    <col min="4099" max="4099" width="3.69921875" style="55" customWidth="1"/>
    <col min="4100" max="4100" width="16.09765625" style="55" customWidth="1"/>
    <col min="4101" max="4101" width="23.5" style="55" customWidth="1"/>
    <col min="4102" max="4102" width="8.5" style="55" customWidth="1"/>
    <col min="4103" max="4103" width="6.3984375" style="55" customWidth="1"/>
    <col min="4104" max="4351" width="9" style="55"/>
    <col min="4352" max="4352" width="5.59765625" style="55" customWidth="1"/>
    <col min="4353" max="4353" width="9" style="55"/>
    <col min="4354" max="4354" width="17.5" style="55" customWidth="1"/>
    <col min="4355" max="4355" width="3.69921875" style="55" customWidth="1"/>
    <col min="4356" max="4356" width="16.09765625" style="55" customWidth="1"/>
    <col min="4357" max="4357" width="23.5" style="55" customWidth="1"/>
    <col min="4358" max="4358" width="8.5" style="55" customWidth="1"/>
    <col min="4359" max="4359" width="6.3984375" style="55" customWidth="1"/>
    <col min="4360" max="4607" width="9" style="55"/>
    <col min="4608" max="4608" width="5.59765625" style="55" customWidth="1"/>
    <col min="4609" max="4609" width="9" style="55"/>
    <col min="4610" max="4610" width="17.5" style="55" customWidth="1"/>
    <col min="4611" max="4611" width="3.69921875" style="55" customWidth="1"/>
    <col min="4612" max="4612" width="16.09765625" style="55" customWidth="1"/>
    <col min="4613" max="4613" width="23.5" style="55" customWidth="1"/>
    <col min="4614" max="4614" width="8.5" style="55" customWidth="1"/>
    <col min="4615" max="4615" width="6.3984375" style="55" customWidth="1"/>
    <col min="4616" max="4863" width="9" style="55"/>
    <col min="4864" max="4864" width="5.59765625" style="55" customWidth="1"/>
    <col min="4865" max="4865" width="9" style="55"/>
    <col min="4866" max="4866" width="17.5" style="55" customWidth="1"/>
    <col min="4867" max="4867" width="3.69921875" style="55" customWidth="1"/>
    <col min="4868" max="4868" width="16.09765625" style="55" customWidth="1"/>
    <col min="4869" max="4869" width="23.5" style="55" customWidth="1"/>
    <col min="4870" max="4870" width="8.5" style="55" customWidth="1"/>
    <col min="4871" max="4871" width="6.3984375" style="55" customWidth="1"/>
    <col min="4872" max="5119" width="9" style="55"/>
    <col min="5120" max="5120" width="5.59765625" style="55" customWidth="1"/>
    <col min="5121" max="5121" width="9" style="55"/>
    <col min="5122" max="5122" width="17.5" style="55" customWidth="1"/>
    <col min="5123" max="5123" width="3.69921875" style="55" customWidth="1"/>
    <col min="5124" max="5124" width="16.09765625" style="55" customWidth="1"/>
    <col min="5125" max="5125" width="23.5" style="55" customWidth="1"/>
    <col min="5126" max="5126" width="8.5" style="55" customWidth="1"/>
    <col min="5127" max="5127" width="6.3984375" style="55" customWidth="1"/>
    <col min="5128" max="5375" width="9" style="55"/>
    <col min="5376" max="5376" width="5.59765625" style="55" customWidth="1"/>
    <col min="5377" max="5377" width="9" style="55"/>
    <col min="5378" max="5378" width="17.5" style="55" customWidth="1"/>
    <col min="5379" max="5379" width="3.69921875" style="55" customWidth="1"/>
    <col min="5380" max="5380" width="16.09765625" style="55" customWidth="1"/>
    <col min="5381" max="5381" width="23.5" style="55" customWidth="1"/>
    <col min="5382" max="5382" width="8.5" style="55" customWidth="1"/>
    <col min="5383" max="5383" width="6.3984375" style="55" customWidth="1"/>
    <col min="5384" max="5631" width="9" style="55"/>
    <col min="5632" max="5632" width="5.59765625" style="55" customWidth="1"/>
    <col min="5633" max="5633" width="9" style="55"/>
    <col min="5634" max="5634" width="17.5" style="55" customWidth="1"/>
    <col min="5635" max="5635" width="3.69921875" style="55" customWidth="1"/>
    <col min="5636" max="5636" width="16.09765625" style="55" customWidth="1"/>
    <col min="5637" max="5637" width="23.5" style="55" customWidth="1"/>
    <col min="5638" max="5638" width="8.5" style="55" customWidth="1"/>
    <col min="5639" max="5639" width="6.3984375" style="55" customWidth="1"/>
    <col min="5640" max="5887" width="9" style="55"/>
    <col min="5888" max="5888" width="5.59765625" style="55" customWidth="1"/>
    <col min="5889" max="5889" width="9" style="55"/>
    <col min="5890" max="5890" width="17.5" style="55" customWidth="1"/>
    <col min="5891" max="5891" width="3.69921875" style="55" customWidth="1"/>
    <col min="5892" max="5892" width="16.09765625" style="55" customWidth="1"/>
    <col min="5893" max="5893" width="23.5" style="55" customWidth="1"/>
    <col min="5894" max="5894" width="8.5" style="55" customWidth="1"/>
    <col min="5895" max="5895" width="6.3984375" style="55" customWidth="1"/>
    <col min="5896" max="6143" width="9" style="55"/>
    <col min="6144" max="6144" width="5.59765625" style="55" customWidth="1"/>
    <col min="6145" max="6145" width="9" style="55"/>
    <col min="6146" max="6146" width="17.5" style="55" customWidth="1"/>
    <col min="6147" max="6147" width="3.69921875" style="55" customWidth="1"/>
    <col min="6148" max="6148" width="16.09765625" style="55" customWidth="1"/>
    <col min="6149" max="6149" width="23.5" style="55" customWidth="1"/>
    <col min="6150" max="6150" width="8.5" style="55" customWidth="1"/>
    <col min="6151" max="6151" width="6.3984375" style="55" customWidth="1"/>
    <col min="6152" max="6399" width="9" style="55"/>
    <col min="6400" max="6400" width="5.59765625" style="55" customWidth="1"/>
    <col min="6401" max="6401" width="9" style="55"/>
    <col min="6402" max="6402" width="17.5" style="55" customWidth="1"/>
    <col min="6403" max="6403" width="3.69921875" style="55" customWidth="1"/>
    <col min="6404" max="6404" width="16.09765625" style="55" customWidth="1"/>
    <col min="6405" max="6405" width="23.5" style="55" customWidth="1"/>
    <col min="6406" max="6406" width="8.5" style="55" customWidth="1"/>
    <col min="6407" max="6407" width="6.3984375" style="55" customWidth="1"/>
    <col min="6408" max="6655" width="9" style="55"/>
    <col min="6656" max="6656" width="5.59765625" style="55" customWidth="1"/>
    <col min="6657" max="6657" width="9" style="55"/>
    <col min="6658" max="6658" width="17.5" style="55" customWidth="1"/>
    <col min="6659" max="6659" width="3.69921875" style="55" customWidth="1"/>
    <col min="6660" max="6660" width="16.09765625" style="55" customWidth="1"/>
    <col min="6661" max="6661" width="23.5" style="55" customWidth="1"/>
    <col min="6662" max="6662" width="8.5" style="55" customWidth="1"/>
    <col min="6663" max="6663" width="6.3984375" style="55" customWidth="1"/>
    <col min="6664" max="6911" width="9" style="55"/>
    <col min="6912" max="6912" width="5.59765625" style="55" customWidth="1"/>
    <col min="6913" max="6913" width="9" style="55"/>
    <col min="6914" max="6914" width="17.5" style="55" customWidth="1"/>
    <col min="6915" max="6915" width="3.69921875" style="55" customWidth="1"/>
    <col min="6916" max="6916" width="16.09765625" style="55" customWidth="1"/>
    <col min="6917" max="6917" width="23.5" style="55" customWidth="1"/>
    <col min="6918" max="6918" width="8.5" style="55" customWidth="1"/>
    <col min="6919" max="6919" width="6.3984375" style="55" customWidth="1"/>
    <col min="6920" max="7167" width="9" style="55"/>
    <col min="7168" max="7168" width="5.59765625" style="55" customWidth="1"/>
    <col min="7169" max="7169" width="9" style="55"/>
    <col min="7170" max="7170" width="17.5" style="55" customWidth="1"/>
    <col min="7171" max="7171" width="3.69921875" style="55" customWidth="1"/>
    <col min="7172" max="7172" width="16.09765625" style="55" customWidth="1"/>
    <col min="7173" max="7173" width="23.5" style="55" customWidth="1"/>
    <col min="7174" max="7174" width="8.5" style="55" customWidth="1"/>
    <col min="7175" max="7175" width="6.3984375" style="55" customWidth="1"/>
    <col min="7176" max="7423" width="9" style="55"/>
    <col min="7424" max="7424" width="5.59765625" style="55" customWidth="1"/>
    <col min="7425" max="7425" width="9" style="55"/>
    <col min="7426" max="7426" width="17.5" style="55" customWidth="1"/>
    <col min="7427" max="7427" width="3.69921875" style="55" customWidth="1"/>
    <col min="7428" max="7428" width="16.09765625" style="55" customWidth="1"/>
    <col min="7429" max="7429" width="23.5" style="55" customWidth="1"/>
    <col min="7430" max="7430" width="8.5" style="55" customWidth="1"/>
    <col min="7431" max="7431" width="6.3984375" style="55" customWidth="1"/>
    <col min="7432" max="7679" width="9" style="55"/>
    <col min="7680" max="7680" width="5.59765625" style="55" customWidth="1"/>
    <col min="7681" max="7681" width="9" style="55"/>
    <col min="7682" max="7682" width="17.5" style="55" customWidth="1"/>
    <col min="7683" max="7683" width="3.69921875" style="55" customWidth="1"/>
    <col min="7684" max="7684" width="16.09765625" style="55" customWidth="1"/>
    <col min="7685" max="7685" width="23.5" style="55" customWidth="1"/>
    <col min="7686" max="7686" width="8.5" style="55" customWidth="1"/>
    <col min="7687" max="7687" width="6.3984375" style="55" customWidth="1"/>
    <col min="7688" max="7935" width="9" style="55"/>
    <col min="7936" max="7936" width="5.59765625" style="55" customWidth="1"/>
    <col min="7937" max="7937" width="9" style="55"/>
    <col min="7938" max="7938" width="17.5" style="55" customWidth="1"/>
    <col min="7939" max="7939" width="3.69921875" style="55" customWidth="1"/>
    <col min="7940" max="7940" width="16.09765625" style="55" customWidth="1"/>
    <col min="7941" max="7941" width="23.5" style="55" customWidth="1"/>
    <col min="7942" max="7942" width="8.5" style="55" customWidth="1"/>
    <col min="7943" max="7943" width="6.3984375" style="55" customWidth="1"/>
    <col min="7944" max="8191" width="9" style="55"/>
    <col min="8192" max="8192" width="5.59765625" style="55" customWidth="1"/>
    <col min="8193" max="8193" width="9" style="55"/>
    <col min="8194" max="8194" width="17.5" style="55" customWidth="1"/>
    <col min="8195" max="8195" width="3.69921875" style="55" customWidth="1"/>
    <col min="8196" max="8196" width="16.09765625" style="55" customWidth="1"/>
    <col min="8197" max="8197" width="23.5" style="55" customWidth="1"/>
    <col min="8198" max="8198" width="8.5" style="55" customWidth="1"/>
    <col min="8199" max="8199" width="6.3984375" style="55" customWidth="1"/>
    <col min="8200" max="8447" width="9" style="55"/>
    <col min="8448" max="8448" width="5.59765625" style="55" customWidth="1"/>
    <col min="8449" max="8449" width="9" style="55"/>
    <col min="8450" max="8450" width="17.5" style="55" customWidth="1"/>
    <col min="8451" max="8451" width="3.69921875" style="55" customWidth="1"/>
    <col min="8452" max="8452" width="16.09765625" style="55" customWidth="1"/>
    <col min="8453" max="8453" width="23.5" style="55" customWidth="1"/>
    <col min="8454" max="8454" width="8.5" style="55" customWidth="1"/>
    <col min="8455" max="8455" width="6.3984375" style="55" customWidth="1"/>
    <col min="8456" max="8703" width="9" style="55"/>
    <col min="8704" max="8704" width="5.59765625" style="55" customWidth="1"/>
    <col min="8705" max="8705" width="9" style="55"/>
    <col min="8706" max="8706" width="17.5" style="55" customWidth="1"/>
    <col min="8707" max="8707" width="3.69921875" style="55" customWidth="1"/>
    <col min="8708" max="8708" width="16.09765625" style="55" customWidth="1"/>
    <col min="8709" max="8709" width="23.5" style="55" customWidth="1"/>
    <col min="8710" max="8710" width="8.5" style="55" customWidth="1"/>
    <col min="8711" max="8711" width="6.3984375" style="55" customWidth="1"/>
    <col min="8712" max="8959" width="9" style="55"/>
    <col min="8960" max="8960" width="5.59765625" style="55" customWidth="1"/>
    <col min="8961" max="8961" width="9" style="55"/>
    <col min="8962" max="8962" width="17.5" style="55" customWidth="1"/>
    <col min="8963" max="8963" width="3.69921875" style="55" customWidth="1"/>
    <col min="8964" max="8964" width="16.09765625" style="55" customWidth="1"/>
    <col min="8965" max="8965" width="23.5" style="55" customWidth="1"/>
    <col min="8966" max="8966" width="8.5" style="55" customWidth="1"/>
    <col min="8967" max="8967" width="6.3984375" style="55" customWidth="1"/>
    <col min="8968" max="9215" width="9" style="55"/>
    <col min="9216" max="9216" width="5.59765625" style="55" customWidth="1"/>
    <col min="9217" max="9217" width="9" style="55"/>
    <col min="9218" max="9218" width="17.5" style="55" customWidth="1"/>
    <col min="9219" max="9219" width="3.69921875" style="55" customWidth="1"/>
    <col min="9220" max="9220" width="16.09765625" style="55" customWidth="1"/>
    <col min="9221" max="9221" width="23.5" style="55" customWidth="1"/>
    <col min="9222" max="9222" width="8.5" style="55" customWidth="1"/>
    <col min="9223" max="9223" width="6.3984375" style="55" customWidth="1"/>
    <col min="9224" max="9471" width="9" style="55"/>
    <col min="9472" max="9472" width="5.59765625" style="55" customWidth="1"/>
    <col min="9473" max="9473" width="9" style="55"/>
    <col min="9474" max="9474" width="17.5" style="55" customWidth="1"/>
    <col min="9475" max="9475" width="3.69921875" style="55" customWidth="1"/>
    <col min="9476" max="9476" width="16.09765625" style="55" customWidth="1"/>
    <col min="9477" max="9477" width="23.5" style="55" customWidth="1"/>
    <col min="9478" max="9478" width="8.5" style="55" customWidth="1"/>
    <col min="9479" max="9479" width="6.3984375" style="55" customWidth="1"/>
    <col min="9480" max="9727" width="9" style="55"/>
    <col min="9728" max="9728" width="5.59765625" style="55" customWidth="1"/>
    <col min="9729" max="9729" width="9" style="55"/>
    <col min="9730" max="9730" width="17.5" style="55" customWidth="1"/>
    <col min="9731" max="9731" width="3.69921875" style="55" customWidth="1"/>
    <col min="9732" max="9732" width="16.09765625" style="55" customWidth="1"/>
    <col min="9733" max="9733" width="23.5" style="55" customWidth="1"/>
    <col min="9734" max="9734" width="8.5" style="55" customWidth="1"/>
    <col min="9735" max="9735" width="6.3984375" style="55" customWidth="1"/>
    <col min="9736" max="9983" width="9" style="55"/>
    <col min="9984" max="9984" width="5.59765625" style="55" customWidth="1"/>
    <col min="9985" max="9985" width="9" style="55"/>
    <col min="9986" max="9986" width="17.5" style="55" customWidth="1"/>
    <col min="9987" max="9987" width="3.69921875" style="55" customWidth="1"/>
    <col min="9988" max="9988" width="16.09765625" style="55" customWidth="1"/>
    <col min="9989" max="9989" width="23.5" style="55" customWidth="1"/>
    <col min="9990" max="9990" width="8.5" style="55" customWidth="1"/>
    <col min="9991" max="9991" width="6.3984375" style="55" customWidth="1"/>
    <col min="9992" max="10239" width="9" style="55"/>
    <col min="10240" max="10240" width="5.59765625" style="55" customWidth="1"/>
    <col min="10241" max="10241" width="9" style="55"/>
    <col min="10242" max="10242" width="17.5" style="55" customWidth="1"/>
    <col min="10243" max="10243" width="3.69921875" style="55" customWidth="1"/>
    <col min="10244" max="10244" width="16.09765625" style="55" customWidth="1"/>
    <col min="10245" max="10245" width="23.5" style="55" customWidth="1"/>
    <col min="10246" max="10246" width="8.5" style="55" customWidth="1"/>
    <col min="10247" max="10247" width="6.3984375" style="55" customWidth="1"/>
    <col min="10248" max="10495" width="9" style="55"/>
    <col min="10496" max="10496" width="5.59765625" style="55" customWidth="1"/>
    <col min="10497" max="10497" width="9" style="55"/>
    <col min="10498" max="10498" width="17.5" style="55" customWidth="1"/>
    <col min="10499" max="10499" width="3.69921875" style="55" customWidth="1"/>
    <col min="10500" max="10500" width="16.09765625" style="55" customWidth="1"/>
    <col min="10501" max="10501" width="23.5" style="55" customWidth="1"/>
    <col min="10502" max="10502" width="8.5" style="55" customWidth="1"/>
    <col min="10503" max="10503" width="6.3984375" style="55" customWidth="1"/>
    <col min="10504" max="10751" width="9" style="55"/>
    <col min="10752" max="10752" width="5.59765625" style="55" customWidth="1"/>
    <col min="10753" max="10753" width="9" style="55"/>
    <col min="10754" max="10754" width="17.5" style="55" customWidth="1"/>
    <col min="10755" max="10755" width="3.69921875" style="55" customWidth="1"/>
    <col min="10756" max="10756" width="16.09765625" style="55" customWidth="1"/>
    <col min="10757" max="10757" width="23.5" style="55" customWidth="1"/>
    <col min="10758" max="10758" width="8.5" style="55" customWidth="1"/>
    <col min="10759" max="10759" width="6.3984375" style="55" customWidth="1"/>
    <col min="10760" max="11007" width="9" style="55"/>
    <col min="11008" max="11008" width="5.59765625" style="55" customWidth="1"/>
    <col min="11009" max="11009" width="9" style="55"/>
    <col min="11010" max="11010" width="17.5" style="55" customWidth="1"/>
    <col min="11011" max="11011" width="3.69921875" style="55" customWidth="1"/>
    <col min="11012" max="11012" width="16.09765625" style="55" customWidth="1"/>
    <col min="11013" max="11013" width="23.5" style="55" customWidth="1"/>
    <col min="11014" max="11014" width="8.5" style="55" customWidth="1"/>
    <col min="11015" max="11015" width="6.3984375" style="55" customWidth="1"/>
    <col min="11016" max="11263" width="9" style="55"/>
    <col min="11264" max="11264" width="5.59765625" style="55" customWidth="1"/>
    <col min="11265" max="11265" width="9" style="55"/>
    <col min="11266" max="11266" width="17.5" style="55" customWidth="1"/>
    <col min="11267" max="11267" width="3.69921875" style="55" customWidth="1"/>
    <col min="11268" max="11268" width="16.09765625" style="55" customWidth="1"/>
    <col min="11269" max="11269" width="23.5" style="55" customWidth="1"/>
    <col min="11270" max="11270" width="8.5" style="55" customWidth="1"/>
    <col min="11271" max="11271" width="6.3984375" style="55" customWidth="1"/>
    <col min="11272" max="11519" width="9" style="55"/>
    <col min="11520" max="11520" width="5.59765625" style="55" customWidth="1"/>
    <col min="11521" max="11521" width="9" style="55"/>
    <col min="11522" max="11522" width="17.5" style="55" customWidth="1"/>
    <col min="11523" max="11523" width="3.69921875" style="55" customWidth="1"/>
    <col min="11524" max="11524" width="16.09765625" style="55" customWidth="1"/>
    <col min="11525" max="11525" width="23.5" style="55" customWidth="1"/>
    <col min="11526" max="11526" width="8.5" style="55" customWidth="1"/>
    <col min="11527" max="11527" width="6.3984375" style="55" customWidth="1"/>
    <col min="11528" max="11775" width="9" style="55"/>
    <col min="11776" max="11776" width="5.59765625" style="55" customWidth="1"/>
    <col min="11777" max="11777" width="9" style="55"/>
    <col min="11778" max="11778" width="17.5" style="55" customWidth="1"/>
    <col min="11779" max="11779" width="3.69921875" style="55" customWidth="1"/>
    <col min="11780" max="11780" width="16.09765625" style="55" customWidth="1"/>
    <col min="11781" max="11781" width="23.5" style="55" customWidth="1"/>
    <col min="11782" max="11782" width="8.5" style="55" customWidth="1"/>
    <col min="11783" max="11783" width="6.3984375" style="55" customWidth="1"/>
    <col min="11784" max="12031" width="9" style="55"/>
    <col min="12032" max="12032" width="5.59765625" style="55" customWidth="1"/>
    <col min="12033" max="12033" width="9" style="55"/>
    <col min="12034" max="12034" width="17.5" style="55" customWidth="1"/>
    <col min="12035" max="12035" width="3.69921875" style="55" customWidth="1"/>
    <col min="12036" max="12036" width="16.09765625" style="55" customWidth="1"/>
    <col min="12037" max="12037" width="23.5" style="55" customWidth="1"/>
    <col min="12038" max="12038" width="8.5" style="55" customWidth="1"/>
    <col min="12039" max="12039" width="6.3984375" style="55" customWidth="1"/>
    <col min="12040" max="12287" width="9" style="55"/>
    <col min="12288" max="12288" width="5.59765625" style="55" customWidth="1"/>
    <col min="12289" max="12289" width="9" style="55"/>
    <col min="12290" max="12290" width="17.5" style="55" customWidth="1"/>
    <col min="12291" max="12291" width="3.69921875" style="55" customWidth="1"/>
    <col min="12292" max="12292" width="16.09765625" style="55" customWidth="1"/>
    <col min="12293" max="12293" width="23.5" style="55" customWidth="1"/>
    <col min="12294" max="12294" width="8.5" style="55" customWidth="1"/>
    <col min="12295" max="12295" width="6.3984375" style="55" customWidth="1"/>
    <col min="12296" max="12543" width="9" style="55"/>
    <col min="12544" max="12544" width="5.59765625" style="55" customWidth="1"/>
    <col min="12545" max="12545" width="9" style="55"/>
    <col min="12546" max="12546" width="17.5" style="55" customWidth="1"/>
    <col min="12547" max="12547" width="3.69921875" style="55" customWidth="1"/>
    <col min="12548" max="12548" width="16.09765625" style="55" customWidth="1"/>
    <col min="12549" max="12549" width="23.5" style="55" customWidth="1"/>
    <col min="12550" max="12550" width="8.5" style="55" customWidth="1"/>
    <col min="12551" max="12551" width="6.3984375" style="55" customWidth="1"/>
    <col min="12552" max="12799" width="9" style="55"/>
    <col min="12800" max="12800" width="5.59765625" style="55" customWidth="1"/>
    <col min="12801" max="12801" width="9" style="55"/>
    <col min="12802" max="12802" width="17.5" style="55" customWidth="1"/>
    <col min="12803" max="12803" width="3.69921875" style="55" customWidth="1"/>
    <col min="12804" max="12804" width="16.09765625" style="55" customWidth="1"/>
    <col min="12805" max="12805" width="23.5" style="55" customWidth="1"/>
    <col min="12806" max="12806" width="8.5" style="55" customWidth="1"/>
    <col min="12807" max="12807" width="6.3984375" style="55" customWidth="1"/>
    <col min="12808" max="13055" width="9" style="55"/>
    <col min="13056" max="13056" width="5.59765625" style="55" customWidth="1"/>
    <col min="13057" max="13057" width="9" style="55"/>
    <col min="13058" max="13058" width="17.5" style="55" customWidth="1"/>
    <col min="13059" max="13059" width="3.69921875" style="55" customWidth="1"/>
    <col min="13060" max="13060" width="16.09765625" style="55" customWidth="1"/>
    <col min="13061" max="13061" width="23.5" style="55" customWidth="1"/>
    <col min="13062" max="13062" width="8.5" style="55" customWidth="1"/>
    <col min="13063" max="13063" width="6.3984375" style="55" customWidth="1"/>
    <col min="13064" max="13311" width="9" style="55"/>
    <col min="13312" max="13312" width="5.59765625" style="55" customWidth="1"/>
    <col min="13313" max="13313" width="9" style="55"/>
    <col min="13314" max="13314" width="17.5" style="55" customWidth="1"/>
    <col min="13315" max="13315" width="3.69921875" style="55" customWidth="1"/>
    <col min="13316" max="13316" width="16.09765625" style="55" customWidth="1"/>
    <col min="13317" max="13317" width="23.5" style="55" customWidth="1"/>
    <col min="13318" max="13318" width="8.5" style="55" customWidth="1"/>
    <col min="13319" max="13319" width="6.3984375" style="55" customWidth="1"/>
    <col min="13320" max="13567" width="9" style="55"/>
    <col min="13568" max="13568" width="5.59765625" style="55" customWidth="1"/>
    <col min="13569" max="13569" width="9" style="55"/>
    <col min="13570" max="13570" width="17.5" style="55" customWidth="1"/>
    <col min="13571" max="13571" width="3.69921875" style="55" customWidth="1"/>
    <col min="13572" max="13572" width="16.09765625" style="55" customWidth="1"/>
    <col min="13573" max="13573" width="23.5" style="55" customWidth="1"/>
    <col min="13574" max="13574" width="8.5" style="55" customWidth="1"/>
    <col min="13575" max="13575" width="6.3984375" style="55" customWidth="1"/>
    <col min="13576" max="13823" width="9" style="55"/>
    <col min="13824" max="13824" width="5.59765625" style="55" customWidth="1"/>
    <col min="13825" max="13825" width="9" style="55"/>
    <col min="13826" max="13826" width="17.5" style="55" customWidth="1"/>
    <col min="13827" max="13827" width="3.69921875" style="55" customWidth="1"/>
    <col min="13828" max="13828" width="16.09765625" style="55" customWidth="1"/>
    <col min="13829" max="13829" width="23.5" style="55" customWidth="1"/>
    <col min="13830" max="13830" width="8.5" style="55" customWidth="1"/>
    <col min="13831" max="13831" width="6.3984375" style="55" customWidth="1"/>
    <col min="13832" max="14079" width="9" style="55"/>
    <col min="14080" max="14080" width="5.59765625" style="55" customWidth="1"/>
    <col min="14081" max="14081" width="9" style="55"/>
    <col min="14082" max="14082" width="17.5" style="55" customWidth="1"/>
    <col min="14083" max="14083" width="3.69921875" style="55" customWidth="1"/>
    <col min="14084" max="14084" width="16.09765625" style="55" customWidth="1"/>
    <col min="14085" max="14085" width="23.5" style="55" customWidth="1"/>
    <col min="14086" max="14086" width="8.5" style="55" customWidth="1"/>
    <col min="14087" max="14087" width="6.3984375" style="55" customWidth="1"/>
    <col min="14088" max="14335" width="9" style="55"/>
    <col min="14336" max="14336" width="5.59765625" style="55" customWidth="1"/>
    <col min="14337" max="14337" width="9" style="55"/>
    <col min="14338" max="14338" width="17.5" style="55" customWidth="1"/>
    <col min="14339" max="14339" width="3.69921875" style="55" customWidth="1"/>
    <col min="14340" max="14340" width="16.09765625" style="55" customWidth="1"/>
    <col min="14341" max="14341" width="23.5" style="55" customWidth="1"/>
    <col min="14342" max="14342" width="8.5" style="55" customWidth="1"/>
    <col min="14343" max="14343" width="6.3984375" style="55" customWidth="1"/>
    <col min="14344" max="14591" width="9" style="55"/>
    <col min="14592" max="14592" width="5.59765625" style="55" customWidth="1"/>
    <col min="14593" max="14593" width="9" style="55"/>
    <col min="14594" max="14594" width="17.5" style="55" customWidth="1"/>
    <col min="14595" max="14595" width="3.69921875" style="55" customWidth="1"/>
    <col min="14596" max="14596" width="16.09765625" style="55" customWidth="1"/>
    <col min="14597" max="14597" width="23.5" style="55" customWidth="1"/>
    <col min="14598" max="14598" width="8.5" style="55" customWidth="1"/>
    <col min="14599" max="14599" width="6.3984375" style="55" customWidth="1"/>
    <col min="14600" max="14847" width="9" style="55"/>
    <col min="14848" max="14848" width="5.59765625" style="55" customWidth="1"/>
    <col min="14849" max="14849" width="9" style="55"/>
    <col min="14850" max="14850" width="17.5" style="55" customWidth="1"/>
    <col min="14851" max="14851" width="3.69921875" style="55" customWidth="1"/>
    <col min="14852" max="14852" width="16.09765625" style="55" customWidth="1"/>
    <col min="14853" max="14853" width="23.5" style="55" customWidth="1"/>
    <col min="14854" max="14854" width="8.5" style="55" customWidth="1"/>
    <col min="14855" max="14855" width="6.3984375" style="55" customWidth="1"/>
    <col min="14856" max="15103" width="9" style="55"/>
    <col min="15104" max="15104" width="5.59765625" style="55" customWidth="1"/>
    <col min="15105" max="15105" width="9" style="55"/>
    <col min="15106" max="15106" width="17.5" style="55" customWidth="1"/>
    <col min="15107" max="15107" width="3.69921875" style="55" customWidth="1"/>
    <col min="15108" max="15108" width="16.09765625" style="55" customWidth="1"/>
    <col min="15109" max="15109" width="23.5" style="55" customWidth="1"/>
    <col min="15110" max="15110" width="8.5" style="55" customWidth="1"/>
    <col min="15111" max="15111" width="6.3984375" style="55" customWidth="1"/>
    <col min="15112" max="15359" width="9" style="55"/>
    <col min="15360" max="15360" width="5.59765625" style="55" customWidth="1"/>
    <col min="15361" max="15361" width="9" style="55"/>
    <col min="15362" max="15362" width="17.5" style="55" customWidth="1"/>
    <col min="15363" max="15363" width="3.69921875" style="55" customWidth="1"/>
    <col min="15364" max="15364" width="16.09765625" style="55" customWidth="1"/>
    <col min="15365" max="15365" width="23.5" style="55" customWidth="1"/>
    <col min="15366" max="15366" width="8.5" style="55" customWidth="1"/>
    <col min="15367" max="15367" width="6.3984375" style="55" customWidth="1"/>
    <col min="15368" max="15615" width="9" style="55"/>
    <col min="15616" max="15616" width="5.59765625" style="55" customWidth="1"/>
    <col min="15617" max="15617" width="9" style="55"/>
    <col min="15618" max="15618" width="17.5" style="55" customWidth="1"/>
    <col min="15619" max="15619" width="3.69921875" style="55" customWidth="1"/>
    <col min="15620" max="15620" width="16.09765625" style="55" customWidth="1"/>
    <col min="15621" max="15621" width="23.5" style="55" customWidth="1"/>
    <col min="15622" max="15622" width="8.5" style="55" customWidth="1"/>
    <col min="15623" max="15623" width="6.3984375" style="55" customWidth="1"/>
    <col min="15624" max="15871" width="9" style="55"/>
    <col min="15872" max="15872" width="5.59765625" style="55" customWidth="1"/>
    <col min="15873" max="15873" width="9" style="55"/>
    <col min="15874" max="15874" width="17.5" style="55" customWidth="1"/>
    <col min="15875" max="15875" width="3.69921875" style="55" customWidth="1"/>
    <col min="15876" max="15876" width="16.09765625" style="55" customWidth="1"/>
    <col min="15877" max="15877" width="23.5" style="55" customWidth="1"/>
    <col min="15878" max="15878" width="8.5" style="55" customWidth="1"/>
    <col min="15879" max="15879" width="6.3984375" style="55" customWidth="1"/>
    <col min="15880" max="16127" width="9" style="55"/>
    <col min="16128" max="16128" width="5.59765625" style="55" customWidth="1"/>
    <col min="16129" max="16129" width="9" style="55"/>
    <col min="16130" max="16130" width="17.5" style="55" customWidth="1"/>
    <col min="16131" max="16131" width="3.69921875" style="55" customWidth="1"/>
    <col min="16132" max="16132" width="16.09765625" style="55" customWidth="1"/>
    <col min="16133" max="16133" width="23.5" style="55" customWidth="1"/>
    <col min="16134" max="16134" width="8.5" style="55" customWidth="1"/>
    <col min="16135" max="16135" width="6.3984375" style="55" customWidth="1"/>
    <col min="16136" max="16384" width="9" style="55"/>
  </cols>
  <sheetData>
    <row r="1" spans="1:15" s="54" customFormat="1" ht="21" customHeight="1" x14ac:dyDescent="0.25">
      <c r="A1" s="1" t="s">
        <v>1670</v>
      </c>
      <c r="B1" s="1" t="s">
        <v>563</v>
      </c>
      <c r="C1" s="1" t="s">
        <v>1672</v>
      </c>
      <c r="D1" s="1" t="s">
        <v>1671</v>
      </c>
      <c r="E1" s="1" t="s">
        <v>1673</v>
      </c>
      <c r="F1" s="1" t="s">
        <v>1674</v>
      </c>
      <c r="G1" s="1" t="s">
        <v>565</v>
      </c>
      <c r="H1" s="1" t="s">
        <v>1645</v>
      </c>
      <c r="I1" s="1" t="s">
        <v>564</v>
      </c>
      <c r="J1" s="1" t="s">
        <v>1676</v>
      </c>
      <c r="K1" s="1" t="s">
        <v>1677</v>
      </c>
      <c r="L1" s="1" t="s">
        <v>1678</v>
      </c>
      <c r="M1" s="1" t="s">
        <v>1693</v>
      </c>
      <c r="N1" s="1" t="s">
        <v>566</v>
      </c>
      <c r="O1" s="160" t="s">
        <v>1852</v>
      </c>
    </row>
    <row r="2" spans="1:15" s="28" customFormat="1" ht="24" x14ac:dyDescent="0.25">
      <c r="A2" s="5" t="s">
        <v>1516</v>
      </c>
      <c r="B2" s="34" t="s">
        <v>567</v>
      </c>
      <c r="C2" s="38" t="s">
        <v>591</v>
      </c>
      <c r="D2" s="38" t="s">
        <v>590</v>
      </c>
      <c r="E2" s="24" t="s">
        <v>592</v>
      </c>
      <c r="F2" s="24" t="s">
        <v>592</v>
      </c>
      <c r="G2" s="24" t="s">
        <v>571</v>
      </c>
      <c r="H2" s="38" t="s">
        <v>1648</v>
      </c>
      <c r="I2" s="38" t="s">
        <v>569</v>
      </c>
      <c r="J2" s="5" t="s">
        <v>1654</v>
      </c>
      <c r="K2" s="5" t="s">
        <v>572</v>
      </c>
      <c r="L2" s="5" t="s">
        <v>572</v>
      </c>
      <c r="M2" s="5"/>
      <c r="N2" s="16" t="s">
        <v>76</v>
      </c>
      <c r="O2" s="161" t="s">
        <v>1850</v>
      </c>
    </row>
    <row r="3" spans="1:15" s="28" customFormat="1" ht="24" x14ac:dyDescent="0.25">
      <c r="A3" s="5" t="s">
        <v>1517</v>
      </c>
      <c r="B3" s="34" t="s">
        <v>567</v>
      </c>
      <c r="C3" s="38" t="s">
        <v>594</v>
      </c>
      <c r="D3" s="38" t="s">
        <v>593</v>
      </c>
      <c r="E3" s="24" t="s">
        <v>595</v>
      </c>
      <c r="F3" s="24" t="s">
        <v>595</v>
      </c>
      <c r="G3" s="24" t="s">
        <v>571</v>
      </c>
      <c r="H3" s="38" t="s">
        <v>1648</v>
      </c>
      <c r="I3" s="38" t="s">
        <v>569</v>
      </c>
      <c r="J3" s="5" t="s">
        <v>1654</v>
      </c>
      <c r="K3" s="5" t="s">
        <v>572</v>
      </c>
      <c r="L3" s="5" t="s">
        <v>572</v>
      </c>
      <c r="M3" s="5"/>
      <c r="N3" s="16" t="s">
        <v>76</v>
      </c>
      <c r="O3" s="162"/>
    </row>
    <row r="4" spans="1:15" s="28" customFormat="1" ht="24" x14ac:dyDescent="0.25">
      <c r="A4" s="5" t="s">
        <v>1518</v>
      </c>
      <c r="B4" s="34" t="s">
        <v>567</v>
      </c>
      <c r="C4" s="38" t="s">
        <v>597</v>
      </c>
      <c r="D4" s="38" t="s">
        <v>596</v>
      </c>
      <c r="E4" s="24" t="s">
        <v>598</v>
      </c>
      <c r="F4" s="24" t="s">
        <v>598</v>
      </c>
      <c r="G4" s="24" t="s">
        <v>571</v>
      </c>
      <c r="H4" s="38" t="s">
        <v>1648</v>
      </c>
      <c r="I4" s="38" t="s">
        <v>569</v>
      </c>
      <c r="J4" s="5" t="s">
        <v>1654</v>
      </c>
      <c r="K4" s="5" t="s">
        <v>572</v>
      </c>
      <c r="L4" s="5" t="s">
        <v>572</v>
      </c>
      <c r="M4" s="5"/>
      <c r="N4" s="16" t="s">
        <v>76</v>
      </c>
      <c r="O4" s="162"/>
    </row>
    <row r="5" spans="1:15" s="28" customFormat="1" ht="24" x14ac:dyDescent="0.25">
      <c r="A5" s="5" t="s">
        <v>1519</v>
      </c>
      <c r="B5" s="34" t="s">
        <v>567</v>
      </c>
      <c r="C5" s="38" t="s">
        <v>600</v>
      </c>
      <c r="D5" s="38" t="s">
        <v>599</v>
      </c>
      <c r="E5" s="24" t="s">
        <v>601</v>
      </c>
      <c r="F5" s="24" t="s">
        <v>601</v>
      </c>
      <c r="G5" s="24" t="s">
        <v>571</v>
      </c>
      <c r="H5" s="38" t="s">
        <v>1648</v>
      </c>
      <c r="I5" s="38" t="s">
        <v>569</v>
      </c>
      <c r="J5" s="5" t="s">
        <v>1654</v>
      </c>
      <c r="K5" s="5" t="s">
        <v>572</v>
      </c>
      <c r="L5" s="5" t="s">
        <v>572</v>
      </c>
      <c r="M5" s="5"/>
      <c r="N5" s="16" t="s">
        <v>76</v>
      </c>
      <c r="O5" s="162"/>
    </row>
    <row r="6" spans="1:15" s="28" customFormat="1" ht="24" x14ac:dyDescent="0.25">
      <c r="A6" s="5" t="s">
        <v>1520</v>
      </c>
      <c r="B6" s="34" t="s">
        <v>567</v>
      </c>
      <c r="C6" s="38" t="s">
        <v>603</v>
      </c>
      <c r="D6" s="38" t="s">
        <v>602</v>
      </c>
      <c r="E6" s="24" t="s">
        <v>604</v>
      </c>
      <c r="F6" s="24" t="s">
        <v>604</v>
      </c>
      <c r="G6" s="24" t="s">
        <v>571</v>
      </c>
      <c r="H6" s="38" t="s">
        <v>1648</v>
      </c>
      <c r="I6" s="38" t="s">
        <v>569</v>
      </c>
      <c r="J6" s="5" t="s">
        <v>1654</v>
      </c>
      <c r="K6" s="5" t="s">
        <v>572</v>
      </c>
      <c r="L6" s="5" t="s">
        <v>572</v>
      </c>
      <c r="M6" s="5"/>
      <c r="N6" s="16" t="s">
        <v>76</v>
      </c>
      <c r="O6" s="162"/>
    </row>
    <row r="7" spans="1:15" s="28" customFormat="1" ht="24" x14ac:dyDescent="0.25">
      <c r="A7" s="5" t="s">
        <v>1521</v>
      </c>
      <c r="B7" s="34" t="s">
        <v>567</v>
      </c>
      <c r="C7" s="38" t="s">
        <v>606</v>
      </c>
      <c r="D7" s="38" t="s">
        <v>605</v>
      </c>
      <c r="E7" s="24" t="s">
        <v>607</v>
      </c>
      <c r="F7" s="24" t="s">
        <v>607</v>
      </c>
      <c r="G7" s="24" t="s">
        <v>571</v>
      </c>
      <c r="H7" s="38" t="s">
        <v>1648</v>
      </c>
      <c r="I7" s="38" t="s">
        <v>569</v>
      </c>
      <c r="J7" s="5" t="s">
        <v>1654</v>
      </c>
      <c r="K7" s="5" t="s">
        <v>572</v>
      </c>
      <c r="L7" s="5" t="s">
        <v>572</v>
      </c>
      <c r="M7" s="5"/>
      <c r="N7" s="16" t="s">
        <v>76</v>
      </c>
      <c r="O7" s="162"/>
    </row>
    <row r="8" spans="1:15" s="28" customFormat="1" ht="24" x14ac:dyDescent="0.25">
      <c r="A8" s="5" t="s">
        <v>1522</v>
      </c>
      <c r="B8" s="34" t="s">
        <v>567</v>
      </c>
      <c r="C8" s="38" t="s">
        <v>609</v>
      </c>
      <c r="D8" s="38" t="s">
        <v>608</v>
      </c>
      <c r="E8" s="24" t="s">
        <v>610</v>
      </c>
      <c r="F8" s="24" t="s">
        <v>610</v>
      </c>
      <c r="G8" s="24" t="s">
        <v>571</v>
      </c>
      <c r="H8" s="38" t="s">
        <v>1648</v>
      </c>
      <c r="I8" s="38" t="s">
        <v>569</v>
      </c>
      <c r="J8" s="5" t="s">
        <v>1654</v>
      </c>
      <c r="K8" s="5" t="s">
        <v>572</v>
      </c>
      <c r="L8" s="5" t="s">
        <v>572</v>
      </c>
      <c r="M8" s="5"/>
      <c r="N8" s="16" t="s">
        <v>76</v>
      </c>
      <c r="O8" s="162"/>
    </row>
    <row r="9" spans="1:15" s="28" customFormat="1" ht="24" x14ac:dyDescent="0.25">
      <c r="A9" s="5" t="s">
        <v>1523</v>
      </c>
      <c r="B9" s="34" t="s">
        <v>567</v>
      </c>
      <c r="C9" s="38" t="s">
        <v>612</v>
      </c>
      <c r="D9" s="38" t="s">
        <v>611</v>
      </c>
      <c r="E9" s="24" t="s">
        <v>613</v>
      </c>
      <c r="F9" s="24" t="s">
        <v>613</v>
      </c>
      <c r="G9" s="24" t="s">
        <v>571</v>
      </c>
      <c r="H9" s="38" t="s">
        <v>1648</v>
      </c>
      <c r="I9" s="38" t="s">
        <v>569</v>
      </c>
      <c r="J9" s="5" t="s">
        <v>1654</v>
      </c>
      <c r="K9" s="5" t="s">
        <v>572</v>
      </c>
      <c r="L9" s="5" t="s">
        <v>572</v>
      </c>
      <c r="M9" s="5"/>
      <c r="N9" s="16" t="s">
        <v>76</v>
      </c>
      <c r="O9" s="162"/>
    </row>
    <row r="10" spans="1:15" s="28" customFormat="1" ht="24" x14ac:dyDescent="0.25">
      <c r="A10" s="5" t="s">
        <v>1524</v>
      </c>
      <c r="B10" s="34" t="s">
        <v>567</v>
      </c>
      <c r="C10" s="38" t="s">
        <v>615</v>
      </c>
      <c r="D10" s="38" t="s">
        <v>614</v>
      </c>
      <c r="E10" s="24" t="s">
        <v>616</v>
      </c>
      <c r="F10" s="24" t="s">
        <v>616</v>
      </c>
      <c r="G10" s="24" t="s">
        <v>571</v>
      </c>
      <c r="H10" s="38" t="s">
        <v>1648</v>
      </c>
      <c r="I10" s="38" t="s">
        <v>569</v>
      </c>
      <c r="J10" s="5" t="s">
        <v>1654</v>
      </c>
      <c r="K10" s="5" t="s">
        <v>572</v>
      </c>
      <c r="L10" s="5" t="s">
        <v>572</v>
      </c>
      <c r="M10" s="5"/>
      <c r="N10" s="16" t="s">
        <v>76</v>
      </c>
      <c r="O10" s="162"/>
    </row>
    <row r="11" spans="1:15" ht="12" x14ac:dyDescent="0.25">
      <c r="O11" s="162"/>
    </row>
    <row r="12" spans="1:15" ht="12" x14ac:dyDescent="0.25">
      <c r="O12" s="162"/>
    </row>
    <row r="13" spans="1:15" ht="12" x14ac:dyDescent="0.25">
      <c r="O13" s="162"/>
    </row>
    <row r="14" spans="1:15" ht="12" x14ac:dyDescent="0.25">
      <c r="O14" s="162"/>
    </row>
    <row r="15" spans="1:15" x14ac:dyDescent="0.25">
      <c r="O15" s="48"/>
    </row>
    <row r="16" spans="1:15" x14ac:dyDescent="0.25">
      <c r="O16" s="48"/>
    </row>
    <row r="17" spans="15:15" x14ac:dyDescent="0.25">
      <c r="O17" s="48"/>
    </row>
    <row r="18" spans="15:15" x14ac:dyDescent="0.25">
      <c r="O18" s="48"/>
    </row>
    <row r="19" spans="15:15" x14ac:dyDescent="0.25">
      <c r="O19" s="48"/>
    </row>
    <row r="20" spans="15:15" x14ac:dyDescent="0.25">
      <c r="O20" s="48"/>
    </row>
    <row r="25" spans="15:15" x14ac:dyDescent="0.25">
      <c r="O25" s="164"/>
    </row>
    <row r="26" spans="15:15" x14ac:dyDescent="0.25">
      <c r="O26" s="48"/>
    </row>
    <row r="27" spans="15:15" x14ac:dyDescent="0.25">
      <c r="O27" s="48"/>
    </row>
    <row r="28" spans="15:15" x14ac:dyDescent="0.25">
      <c r="O28" s="48"/>
    </row>
    <row r="29" spans="15:15" x14ac:dyDescent="0.25">
      <c r="O29" s="48"/>
    </row>
    <row r="30" spans="15:15" x14ac:dyDescent="0.25">
      <c r="O30" s="48"/>
    </row>
    <row r="31" spans="15:15" ht="12" x14ac:dyDescent="0.25">
      <c r="O31" s="162"/>
    </row>
    <row r="32" spans="15:15" ht="12" x14ac:dyDescent="0.25">
      <c r="O32" s="162"/>
    </row>
    <row r="33" spans="15:15" ht="12" x14ac:dyDescent="0.25">
      <c r="O33" s="162"/>
    </row>
    <row r="34" spans="15:15" ht="12" x14ac:dyDescent="0.25">
      <c r="O34" s="162"/>
    </row>
    <row r="35" spans="15:15" ht="12" x14ac:dyDescent="0.25">
      <c r="O35" s="162"/>
    </row>
    <row r="36" spans="15:15" ht="12" x14ac:dyDescent="0.25">
      <c r="O36" s="162"/>
    </row>
    <row r="37" spans="15:15" ht="12" x14ac:dyDescent="0.25">
      <c r="O37" s="162"/>
    </row>
    <row r="38" spans="15:15" ht="12" x14ac:dyDescent="0.25">
      <c r="O38" s="162"/>
    </row>
    <row r="39" spans="15:15" ht="12" x14ac:dyDescent="0.25">
      <c r="O39" s="162"/>
    </row>
    <row r="40" spans="15:15" ht="12" x14ac:dyDescent="0.25">
      <c r="O40" s="162"/>
    </row>
    <row r="41" spans="15:15" ht="12" x14ac:dyDescent="0.25">
      <c r="O41" s="162"/>
    </row>
    <row r="42" spans="15:15" ht="12" x14ac:dyDescent="0.25">
      <c r="O42" s="162"/>
    </row>
    <row r="43" spans="15:15" x14ac:dyDescent="0.25">
      <c r="O43" s="48"/>
    </row>
    <row r="48" spans="15:15" ht="12" x14ac:dyDescent="0.25">
      <c r="O48" s="165"/>
    </row>
    <row r="49" spans="15:15" ht="12" x14ac:dyDescent="0.25">
      <c r="O49" s="165"/>
    </row>
    <row r="50" spans="15:15" ht="12" x14ac:dyDescent="0.25">
      <c r="O50" s="165"/>
    </row>
    <row r="51" spans="15:15" ht="12" x14ac:dyDescent="0.25">
      <c r="O51" s="165"/>
    </row>
    <row r="52" spans="15:15" ht="12" x14ac:dyDescent="0.25">
      <c r="O52" s="165"/>
    </row>
    <row r="53" spans="15:15" ht="12" x14ac:dyDescent="0.25">
      <c r="O53" s="165"/>
    </row>
    <row r="54" spans="15:15" ht="12" x14ac:dyDescent="0.25">
      <c r="O54" s="165"/>
    </row>
    <row r="55" spans="15:15" ht="12" x14ac:dyDescent="0.25">
      <c r="O55" s="165"/>
    </row>
    <row r="56" spans="15:15" ht="12" x14ac:dyDescent="0.25">
      <c r="O56" s="165"/>
    </row>
    <row r="57" spans="15:15" ht="12" x14ac:dyDescent="0.25">
      <c r="O57" s="165"/>
    </row>
    <row r="58" spans="15:15" ht="12" x14ac:dyDescent="0.25">
      <c r="O58" s="165"/>
    </row>
    <row r="59" spans="15:15" ht="12" x14ac:dyDescent="0.25">
      <c r="O59" s="165"/>
    </row>
    <row r="60" spans="15:15" ht="12" x14ac:dyDescent="0.25">
      <c r="O60" s="165"/>
    </row>
    <row r="61" spans="15:15" ht="12" x14ac:dyDescent="0.25">
      <c r="O61" s="165"/>
    </row>
    <row r="62" spans="15:15" ht="12" x14ac:dyDescent="0.25">
      <c r="O62" s="165"/>
    </row>
  </sheetData>
  <phoneticPr fontId="12" type="noConversion"/>
  <dataValidations count="4">
    <dataValidation type="textLength" operator="lessThanOrEqual" allowBlank="1" showInputMessage="1" showErrorMessage="1" sqref="WVJ983042:WVJ983050 WLN983042:WLN983050 WBR983042:WBR983050 VRV983042:VRV983050 VHZ983042:VHZ983050 UYD983042:UYD983050 UOH983042:UOH983050 UEL983042:UEL983050 TUP983042:TUP983050 TKT983042:TKT983050 TAX983042:TAX983050 SRB983042:SRB983050 SHF983042:SHF983050 RXJ983042:RXJ983050 RNN983042:RNN983050 RDR983042:RDR983050 QTV983042:QTV983050 QJZ983042:QJZ983050 QAD983042:QAD983050 PQH983042:PQH983050 PGL983042:PGL983050 OWP983042:OWP983050 OMT983042:OMT983050 OCX983042:OCX983050 NTB983042:NTB983050 NJF983042:NJF983050 MZJ983042:MZJ983050 MPN983042:MPN983050 MFR983042:MFR983050 LVV983042:LVV983050 LLZ983042:LLZ983050 LCD983042:LCD983050 KSH983042:KSH983050 KIL983042:KIL983050 JYP983042:JYP983050 JOT983042:JOT983050 JEX983042:JEX983050 IVB983042:IVB983050 ILF983042:ILF983050 IBJ983042:IBJ983050 HRN983042:HRN983050 HHR983042:HHR983050 GXV983042:GXV983050 GNZ983042:GNZ983050 GED983042:GED983050 FUH983042:FUH983050 FKL983042:FKL983050 FAP983042:FAP983050 EQT983042:EQT983050 EGX983042:EGX983050 DXB983042:DXB983050 DNF983042:DNF983050 DDJ983042:DDJ983050 CTN983042:CTN983050 CJR983042:CJR983050 BZV983042:BZV983050 BPZ983042:BPZ983050 BGD983042:BGD983050 AWH983042:AWH983050 AML983042:AML983050 ACP983042:ACP983050 ST983042:ST983050 IX983042:IX983050 WVJ917506:WVJ917514 WLN917506:WLN917514 WBR917506:WBR917514 VRV917506:VRV917514 VHZ917506:VHZ917514 UYD917506:UYD917514 UOH917506:UOH917514 UEL917506:UEL917514 TUP917506:TUP917514 TKT917506:TKT917514 TAX917506:TAX917514 SRB917506:SRB917514 SHF917506:SHF917514 RXJ917506:RXJ917514 RNN917506:RNN917514 RDR917506:RDR917514 QTV917506:QTV917514 QJZ917506:QJZ917514 QAD917506:QAD917514 PQH917506:PQH917514 PGL917506:PGL917514 OWP917506:OWP917514 OMT917506:OMT917514 OCX917506:OCX917514 NTB917506:NTB917514 NJF917506:NJF917514 MZJ917506:MZJ917514 MPN917506:MPN917514 MFR917506:MFR917514 LVV917506:LVV917514 LLZ917506:LLZ917514 LCD917506:LCD917514 KSH917506:KSH917514 KIL917506:KIL917514 JYP917506:JYP917514 JOT917506:JOT917514 JEX917506:JEX917514 IVB917506:IVB917514 ILF917506:ILF917514 IBJ917506:IBJ917514 HRN917506:HRN917514 HHR917506:HHR917514 GXV917506:GXV917514 GNZ917506:GNZ917514 GED917506:GED917514 FUH917506:FUH917514 FKL917506:FKL917514 FAP917506:FAP917514 EQT917506:EQT917514 EGX917506:EGX917514 DXB917506:DXB917514 DNF917506:DNF917514 DDJ917506:DDJ917514 CTN917506:CTN917514 CJR917506:CJR917514 BZV917506:BZV917514 BPZ917506:BPZ917514 BGD917506:BGD917514 AWH917506:AWH917514 AML917506:AML917514 ACP917506:ACP917514 ST917506:ST917514 IX917506:IX917514 WVJ851970:WVJ851978 WLN851970:WLN851978 WBR851970:WBR851978 VRV851970:VRV851978 VHZ851970:VHZ851978 UYD851970:UYD851978 UOH851970:UOH851978 UEL851970:UEL851978 TUP851970:TUP851978 TKT851970:TKT851978 TAX851970:TAX851978 SRB851970:SRB851978 SHF851970:SHF851978 RXJ851970:RXJ851978 RNN851970:RNN851978 RDR851970:RDR851978 QTV851970:QTV851978 QJZ851970:QJZ851978 QAD851970:QAD851978 PQH851970:PQH851978 PGL851970:PGL851978 OWP851970:OWP851978 OMT851970:OMT851978 OCX851970:OCX851978 NTB851970:NTB851978 NJF851970:NJF851978 MZJ851970:MZJ851978 MPN851970:MPN851978 MFR851970:MFR851978 LVV851970:LVV851978 LLZ851970:LLZ851978 LCD851970:LCD851978 KSH851970:KSH851978 KIL851970:KIL851978 JYP851970:JYP851978 JOT851970:JOT851978 JEX851970:JEX851978 IVB851970:IVB851978 ILF851970:ILF851978 IBJ851970:IBJ851978 HRN851970:HRN851978 HHR851970:HHR851978 GXV851970:GXV851978 GNZ851970:GNZ851978 GED851970:GED851978 FUH851970:FUH851978 FKL851970:FKL851978 FAP851970:FAP851978 EQT851970:EQT851978 EGX851970:EGX851978 DXB851970:DXB851978 DNF851970:DNF851978 DDJ851970:DDJ851978 CTN851970:CTN851978 CJR851970:CJR851978 BZV851970:BZV851978 BPZ851970:BPZ851978 BGD851970:BGD851978 AWH851970:AWH851978 AML851970:AML851978 ACP851970:ACP851978 ST851970:ST851978 IX851970:IX851978 WVJ786434:WVJ786442 WLN786434:WLN786442 WBR786434:WBR786442 VRV786434:VRV786442 VHZ786434:VHZ786442 UYD786434:UYD786442 UOH786434:UOH786442 UEL786434:UEL786442 TUP786434:TUP786442 TKT786434:TKT786442 TAX786434:TAX786442 SRB786434:SRB786442 SHF786434:SHF786442 RXJ786434:RXJ786442 RNN786434:RNN786442 RDR786434:RDR786442 QTV786434:QTV786442 QJZ786434:QJZ786442 QAD786434:QAD786442 PQH786434:PQH786442 PGL786434:PGL786442 OWP786434:OWP786442 OMT786434:OMT786442 OCX786434:OCX786442 NTB786434:NTB786442 NJF786434:NJF786442 MZJ786434:MZJ786442 MPN786434:MPN786442 MFR786434:MFR786442 LVV786434:LVV786442 LLZ786434:LLZ786442 LCD786434:LCD786442 KSH786434:KSH786442 KIL786434:KIL786442 JYP786434:JYP786442 JOT786434:JOT786442 JEX786434:JEX786442 IVB786434:IVB786442 ILF786434:ILF786442 IBJ786434:IBJ786442 HRN786434:HRN786442 HHR786434:HHR786442 GXV786434:GXV786442 GNZ786434:GNZ786442 GED786434:GED786442 FUH786434:FUH786442 FKL786434:FKL786442 FAP786434:FAP786442 EQT786434:EQT786442 EGX786434:EGX786442 DXB786434:DXB786442 DNF786434:DNF786442 DDJ786434:DDJ786442 CTN786434:CTN786442 CJR786434:CJR786442 BZV786434:BZV786442 BPZ786434:BPZ786442 BGD786434:BGD786442 AWH786434:AWH786442 AML786434:AML786442 ACP786434:ACP786442 ST786434:ST786442 IX786434:IX786442 WVJ720898:WVJ720906 WLN720898:WLN720906 WBR720898:WBR720906 VRV720898:VRV720906 VHZ720898:VHZ720906 UYD720898:UYD720906 UOH720898:UOH720906 UEL720898:UEL720906 TUP720898:TUP720906 TKT720898:TKT720906 TAX720898:TAX720906 SRB720898:SRB720906 SHF720898:SHF720906 RXJ720898:RXJ720906 RNN720898:RNN720906 RDR720898:RDR720906 QTV720898:QTV720906 QJZ720898:QJZ720906 QAD720898:QAD720906 PQH720898:PQH720906 PGL720898:PGL720906 OWP720898:OWP720906 OMT720898:OMT720906 OCX720898:OCX720906 NTB720898:NTB720906 NJF720898:NJF720906 MZJ720898:MZJ720906 MPN720898:MPN720906 MFR720898:MFR720906 LVV720898:LVV720906 LLZ720898:LLZ720906 LCD720898:LCD720906 KSH720898:KSH720906 KIL720898:KIL720906 JYP720898:JYP720906 JOT720898:JOT720906 JEX720898:JEX720906 IVB720898:IVB720906 ILF720898:ILF720906 IBJ720898:IBJ720906 HRN720898:HRN720906 HHR720898:HHR720906 GXV720898:GXV720906 GNZ720898:GNZ720906 GED720898:GED720906 FUH720898:FUH720906 FKL720898:FKL720906 FAP720898:FAP720906 EQT720898:EQT720906 EGX720898:EGX720906 DXB720898:DXB720906 DNF720898:DNF720906 DDJ720898:DDJ720906 CTN720898:CTN720906 CJR720898:CJR720906 BZV720898:BZV720906 BPZ720898:BPZ720906 BGD720898:BGD720906 AWH720898:AWH720906 AML720898:AML720906 ACP720898:ACP720906 ST720898:ST720906 IX720898:IX720906 WVJ655362:WVJ655370 WLN655362:WLN655370 WBR655362:WBR655370 VRV655362:VRV655370 VHZ655362:VHZ655370 UYD655362:UYD655370 UOH655362:UOH655370 UEL655362:UEL655370 TUP655362:TUP655370 TKT655362:TKT655370 TAX655362:TAX655370 SRB655362:SRB655370 SHF655362:SHF655370 RXJ655362:RXJ655370 RNN655362:RNN655370 RDR655362:RDR655370 QTV655362:QTV655370 QJZ655362:QJZ655370 QAD655362:QAD655370 PQH655362:PQH655370 PGL655362:PGL655370 OWP655362:OWP655370 OMT655362:OMT655370 OCX655362:OCX655370 NTB655362:NTB655370 NJF655362:NJF655370 MZJ655362:MZJ655370 MPN655362:MPN655370 MFR655362:MFR655370 LVV655362:LVV655370 LLZ655362:LLZ655370 LCD655362:LCD655370 KSH655362:KSH655370 KIL655362:KIL655370 JYP655362:JYP655370 JOT655362:JOT655370 JEX655362:JEX655370 IVB655362:IVB655370 ILF655362:ILF655370 IBJ655362:IBJ655370 HRN655362:HRN655370 HHR655362:HHR655370 GXV655362:GXV655370 GNZ655362:GNZ655370 GED655362:GED655370 FUH655362:FUH655370 FKL655362:FKL655370 FAP655362:FAP655370 EQT655362:EQT655370 EGX655362:EGX655370 DXB655362:DXB655370 DNF655362:DNF655370 DDJ655362:DDJ655370 CTN655362:CTN655370 CJR655362:CJR655370 BZV655362:BZV655370 BPZ655362:BPZ655370 BGD655362:BGD655370 AWH655362:AWH655370 AML655362:AML655370 ACP655362:ACP655370 ST655362:ST655370 IX655362:IX655370 WVJ589826:WVJ589834 WLN589826:WLN589834 WBR589826:WBR589834 VRV589826:VRV589834 VHZ589826:VHZ589834 UYD589826:UYD589834 UOH589826:UOH589834 UEL589826:UEL589834 TUP589826:TUP589834 TKT589826:TKT589834 TAX589826:TAX589834 SRB589826:SRB589834 SHF589826:SHF589834 RXJ589826:RXJ589834 RNN589826:RNN589834 RDR589826:RDR589834 QTV589826:QTV589834 QJZ589826:QJZ589834 QAD589826:QAD589834 PQH589826:PQH589834 PGL589826:PGL589834 OWP589826:OWP589834 OMT589826:OMT589834 OCX589826:OCX589834 NTB589826:NTB589834 NJF589826:NJF589834 MZJ589826:MZJ589834 MPN589826:MPN589834 MFR589826:MFR589834 LVV589826:LVV589834 LLZ589826:LLZ589834 LCD589826:LCD589834 KSH589826:KSH589834 KIL589826:KIL589834 JYP589826:JYP589834 JOT589826:JOT589834 JEX589826:JEX589834 IVB589826:IVB589834 ILF589826:ILF589834 IBJ589826:IBJ589834 HRN589826:HRN589834 HHR589826:HHR589834 GXV589826:GXV589834 GNZ589826:GNZ589834 GED589826:GED589834 FUH589826:FUH589834 FKL589826:FKL589834 FAP589826:FAP589834 EQT589826:EQT589834 EGX589826:EGX589834 DXB589826:DXB589834 DNF589826:DNF589834 DDJ589826:DDJ589834 CTN589826:CTN589834 CJR589826:CJR589834 BZV589826:BZV589834 BPZ589826:BPZ589834 BGD589826:BGD589834 AWH589826:AWH589834 AML589826:AML589834 ACP589826:ACP589834 ST589826:ST589834 IX589826:IX589834 WVJ524290:WVJ524298 WLN524290:WLN524298 WBR524290:WBR524298 VRV524290:VRV524298 VHZ524290:VHZ524298 UYD524290:UYD524298 UOH524290:UOH524298 UEL524290:UEL524298 TUP524290:TUP524298 TKT524290:TKT524298 TAX524290:TAX524298 SRB524290:SRB524298 SHF524290:SHF524298 RXJ524290:RXJ524298 RNN524290:RNN524298 RDR524290:RDR524298 QTV524290:QTV524298 QJZ524290:QJZ524298 QAD524290:QAD524298 PQH524290:PQH524298 PGL524290:PGL524298 OWP524290:OWP524298 OMT524290:OMT524298 OCX524290:OCX524298 NTB524290:NTB524298 NJF524290:NJF524298 MZJ524290:MZJ524298 MPN524290:MPN524298 MFR524290:MFR524298 LVV524290:LVV524298 LLZ524290:LLZ524298 LCD524290:LCD524298 KSH524290:KSH524298 KIL524290:KIL524298 JYP524290:JYP524298 JOT524290:JOT524298 JEX524290:JEX524298 IVB524290:IVB524298 ILF524290:ILF524298 IBJ524290:IBJ524298 HRN524290:HRN524298 HHR524290:HHR524298 GXV524290:GXV524298 GNZ524290:GNZ524298 GED524290:GED524298 FUH524290:FUH524298 FKL524290:FKL524298 FAP524290:FAP524298 EQT524290:EQT524298 EGX524290:EGX524298 DXB524290:DXB524298 DNF524290:DNF524298 DDJ524290:DDJ524298 CTN524290:CTN524298 CJR524290:CJR524298 BZV524290:BZV524298 BPZ524290:BPZ524298 BGD524290:BGD524298 AWH524290:AWH524298 AML524290:AML524298 ACP524290:ACP524298 ST524290:ST524298 IX524290:IX524298 WVJ458754:WVJ458762 WLN458754:WLN458762 WBR458754:WBR458762 VRV458754:VRV458762 VHZ458754:VHZ458762 UYD458754:UYD458762 UOH458754:UOH458762 UEL458754:UEL458762 TUP458754:TUP458762 TKT458754:TKT458762 TAX458754:TAX458762 SRB458754:SRB458762 SHF458754:SHF458762 RXJ458754:RXJ458762 RNN458754:RNN458762 RDR458754:RDR458762 QTV458754:QTV458762 QJZ458754:QJZ458762 QAD458754:QAD458762 PQH458754:PQH458762 PGL458754:PGL458762 OWP458754:OWP458762 OMT458754:OMT458762 OCX458754:OCX458762 NTB458754:NTB458762 NJF458754:NJF458762 MZJ458754:MZJ458762 MPN458754:MPN458762 MFR458754:MFR458762 LVV458754:LVV458762 LLZ458754:LLZ458762 LCD458754:LCD458762 KSH458754:KSH458762 KIL458754:KIL458762 JYP458754:JYP458762 JOT458754:JOT458762 JEX458754:JEX458762 IVB458754:IVB458762 ILF458754:ILF458762 IBJ458754:IBJ458762 HRN458754:HRN458762 HHR458754:HHR458762 GXV458754:GXV458762 GNZ458754:GNZ458762 GED458754:GED458762 FUH458754:FUH458762 FKL458754:FKL458762 FAP458754:FAP458762 EQT458754:EQT458762 EGX458754:EGX458762 DXB458754:DXB458762 DNF458754:DNF458762 DDJ458754:DDJ458762 CTN458754:CTN458762 CJR458754:CJR458762 BZV458754:BZV458762 BPZ458754:BPZ458762 BGD458754:BGD458762 AWH458754:AWH458762 AML458754:AML458762 ACP458754:ACP458762 ST458754:ST458762 IX458754:IX458762 WVJ393218:WVJ393226 WLN393218:WLN393226 WBR393218:WBR393226 VRV393218:VRV393226 VHZ393218:VHZ393226 UYD393218:UYD393226 UOH393218:UOH393226 UEL393218:UEL393226 TUP393218:TUP393226 TKT393218:TKT393226 TAX393218:TAX393226 SRB393218:SRB393226 SHF393218:SHF393226 RXJ393218:RXJ393226 RNN393218:RNN393226 RDR393218:RDR393226 QTV393218:QTV393226 QJZ393218:QJZ393226 QAD393218:QAD393226 PQH393218:PQH393226 PGL393218:PGL393226 OWP393218:OWP393226 OMT393218:OMT393226 OCX393218:OCX393226 NTB393218:NTB393226 NJF393218:NJF393226 MZJ393218:MZJ393226 MPN393218:MPN393226 MFR393218:MFR393226 LVV393218:LVV393226 LLZ393218:LLZ393226 LCD393218:LCD393226 KSH393218:KSH393226 KIL393218:KIL393226 JYP393218:JYP393226 JOT393218:JOT393226 JEX393218:JEX393226 IVB393218:IVB393226 ILF393218:ILF393226 IBJ393218:IBJ393226 HRN393218:HRN393226 HHR393218:HHR393226 GXV393218:GXV393226 GNZ393218:GNZ393226 GED393218:GED393226 FUH393218:FUH393226 FKL393218:FKL393226 FAP393218:FAP393226 EQT393218:EQT393226 EGX393218:EGX393226 DXB393218:DXB393226 DNF393218:DNF393226 DDJ393218:DDJ393226 CTN393218:CTN393226 CJR393218:CJR393226 BZV393218:BZV393226 BPZ393218:BPZ393226 BGD393218:BGD393226 AWH393218:AWH393226 AML393218:AML393226 ACP393218:ACP393226 ST393218:ST393226 IX393218:IX393226 WVJ327682:WVJ327690 WLN327682:WLN327690 WBR327682:WBR327690 VRV327682:VRV327690 VHZ327682:VHZ327690 UYD327682:UYD327690 UOH327682:UOH327690 UEL327682:UEL327690 TUP327682:TUP327690 TKT327682:TKT327690 TAX327682:TAX327690 SRB327682:SRB327690 SHF327682:SHF327690 RXJ327682:RXJ327690 RNN327682:RNN327690 RDR327682:RDR327690 QTV327682:QTV327690 QJZ327682:QJZ327690 QAD327682:QAD327690 PQH327682:PQH327690 PGL327682:PGL327690 OWP327682:OWP327690 OMT327682:OMT327690 OCX327682:OCX327690 NTB327682:NTB327690 NJF327682:NJF327690 MZJ327682:MZJ327690 MPN327682:MPN327690 MFR327682:MFR327690 LVV327682:LVV327690 LLZ327682:LLZ327690 LCD327682:LCD327690 KSH327682:KSH327690 KIL327682:KIL327690 JYP327682:JYP327690 JOT327682:JOT327690 JEX327682:JEX327690 IVB327682:IVB327690 ILF327682:ILF327690 IBJ327682:IBJ327690 HRN327682:HRN327690 HHR327682:HHR327690 GXV327682:GXV327690 GNZ327682:GNZ327690 GED327682:GED327690 FUH327682:FUH327690 FKL327682:FKL327690 FAP327682:FAP327690 EQT327682:EQT327690 EGX327682:EGX327690 DXB327682:DXB327690 DNF327682:DNF327690 DDJ327682:DDJ327690 CTN327682:CTN327690 CJR327682:CJR327690 BZV327682:BZV327690 BPZ327682:BPZ327690 BGD327682:BGD327690 AWH327682:AWH327690 AML327682:AML327690 ACP327682:ACP327690 ST327682:ST327690 IX327682:IX327690 WVJ262146:WVJ262154 WLN262146:WLN262154 WBR262146:WBR262154 VRV262146:VRV262154 VHZ262146:VHZ262154 UYD262146:UYD262154 UOH262146:UOH262154 UEL262146:UEL262154 TUP262146:TUP262154 TKT262146:TKT262154 TAX262146:TAX262154 SRB262146:SRB262154 SHF262146:SHF262154 RXJ262146:RXJ262154 RNN262146:RNN262154 RDR262146:RDR262154 QTV262146:QTV262154 QJZ262146:QJZ262154 QAD262146:QAD262154 PQH262146:PQH262154 PGL262146:PGL262154 OWP262146:OWP262154 OMT262146:OMT262154 OCX262146:OCX262154 NTB262146:NTB262154 NJF262146:NJF262154 MZJ262146:MZJ262154 MPN262146:MPN262154 MFR262146:MFR262154 LVV262146:LVV262154 LLZ262146:LLZ262154 LCD262146:LCD262154 KSH262146:KSH262154 KIL262146:KIL262154 JYP262146:JYP262154 JOT262146:JOT262154 JEX262146:JEX262154 IVB262146:IVB262154 ILF262146:ILF262154 IBJ262146:IBJ262154 HRN262146:HRN262154 HHR262146:HHR262154 GXV262146:GXV262154 GNZ262146:GNZ262154 GED262146:GED262154 FUH262146:FUH262154 FKL262146:FKL262154 FAP262146:FAP262154 EQT262146:EQT262154 EGX262146:EGX262154 DXB262146:DXB262154 DNF262146:DNF262154 DDJ262146:DDJ262154 CTN262146:CTN262154 CJR262146:CJR262154 BZV262146:BZV262154 BPZ262146:BPZ262154 BGD262146:BGD262154 AWH262146:AWH262154 AML262146:AML262154 ACP262146:ACP262154 ST262146:ST262154 IX262146:IX262154 WVJ196610:WVJ196618 WLN196610:WLN196618 WBR196610:WBR196618 VRV196610:VRV196618 VHZ196610:VHZ196618 UYD196610:UYD196618 UOH196610:UOH196618 UEL196610:UEL196618 TUP196610:TUP196618 TKT196610:TKT196618 TAX196610:TAX196618 SRB196610:SRB196618 SHF196610:SHF196618 RXJ196610:RXJ196618 RNN196610:RNN196618 RDR196610:RDR196618 QTV196610:QTV196618 QJZ196610:QJZ196618 QAD196610:QAD196618 PQH196610:PQH196618 PGL196610:PGL196618 OWP196610:OWP196618 OMT196610:OMT196618 OCX196610:OCX196618 NTB196610:NTB196618 NJF196610:NJF196618 MZJ196610:MZJ196618 MPN196610:MPN196618 MFR196610:MFR196618 LVV196610:LVV196618 LLZ196610:LLZ196618 LCD196610:LCD196618 KSH196610:KSH196618 KIL196610:KIL196618 JYP196610:JYP196618 JOT196610:JOT196618 JEX196610:JEX196618 IVB196610:IVB196618 ILF196610:ILF196618 IBJ196610:IBJ196618 HRN196610:HRN196618 HHR196610:HHR196618 GXV196610:GXV196618 GNZ196610:GNZ196618 GED196610:GED196618 FUH196610:FUH196618 FKL196610:FKL196618 FAP196610:FAP196618 EQT196610:EQT196618 EGX196610:EGX196618 DXB196610:DXB196618 DNF196610:DNF196618 DDJ196610:DDJ196618 CTN196610:CTN196618 CJR196610:CJR196618 BZV196610:BZV196618 BPZ196610:BPZ196618 BGD196610:BGD196618 AWH196610:AWH196618 AML196610:AML196618 ACP196610:ACP196618 ST196610:ST196618 IX196610:IX196618 WVJ131074:WVJ131082 WLN131074:WLN131082 WBR131074:WBR131082 VRV131074:VRV131082 VHZ131074:VHZ131082 UYD131074:UYD131082 UOH131074:UOH131082 UEL131074:UEL131082 TUP131074:TUP131082 TKT131074:TKT131082 TAX131074:TAX131082 SRB131074:SRB131082 SHF131074:SHF131082 RXJ131074:RXJ131082 RNN131074:RNN131082 RDR131074:RDR131082 QTV131074:QTV131082 QJZ131074:QJZ131082 QAD131074:QAD131082 PQH131074:PQH131082 PGL131074:PGL131082 OWP131074:OWP131082 OMT131074:OMT131082 OCX131074:OCX131082 NTB131074:NTB131082 NJF131074:NJF131082 MZJ131074:MZJ131082 MPN131074:MPN131082 MFR131074:MFR131082 LVV131074:LVV131082 LLZ131074:LLZ131082 LCD131074:LCD131082 KSH131074:KSH131082 KIL131074:KIL131082 JYP131074:JYP131082 JOT131074:JOT131082 JEX131074:JEX131082 IVB131074:IVB131082 ILF131074:ILF131082 IBJ131074:IBJ131082 HRN131074:HRN131082 HHR131074:HHR131082 GXV131074:GXV131082 GNZ131074:GNZ131082 GED131074:GED131082 FUH131074:FUH131082 FKL131074:FKL131082 FAP131074:FAP131082 EQT131074:EQT131082 EGX131074:EGX131082 DXB131074:DXB131082 DNF131074:DNF131082 DDJ131074:DDJ131082 CTN131074:CTN131082 CJR131074:CJR131082 BZV131074:BZV131082 BPZ131074:BPZ131082 BGD131074:BGD131082 AWH131074:AWH131082 AML131074:AML131082 ACP131074:ACP131082 ST131074:ST131082 IX131074:IX131082 WVJ65538:WVJ65546 WLN65538:WLN65546 WBR65538:WBR65546 VRV65538:VRV65546 VHZ65538:VHZ65546 UYD65538:UYD65546 UOH65538:UOH65546 UEL65538:UEL65546 TUP65538:TUP65546 TKT65538:TKT65546 TAX65538:TAX65546 SRB65538:SRB65546 SHF65538:SHF65546 RXJ65538:RXJ65546 RNN65538:RNN65546 RDR65538:RDR65546 QTV65538:QTV65546 QJZ65538:QJZ65546 QAD65538:QAD65546 PQH65538:PQH65546 PGL65538:PGL65546 OWP65538:OWP65546 OMT65538:OMT65546 OCX65538:OCX65546 NTB65538:NTB65546 NJF65538:NJF65546 MZJ65538:MZJ65546 MPN65538:MPN65546 MFR65538:MFR65546 LVV65538:LVV65546 LLZ65538:LLZ65546 LCD65538:LCD65546 KSH65538:KSH65546 KIL65538:KIL65546 JYP65538:JYP65546 JOT65538:JOT65546 JEX65538:JEX65546 IVB65538:IVB65546 ILF65538:ILF65546 IBJ65538:IBJ65546 HRN65538:HRN65546 HHR65538:HHR65546 GXV65538:GXV65546 GNZ65538:GNZ65546 GED65538:GED65546 FUH65538:FUH65546 FKL65538:FKL65546 FAP65538:FAP65546 EQT65538:EQT65546 EGX65538:EGX65546 DXB65538:DXB65546 DNF65538:DNF65546 DDJ65538:DDJ65546 CTN65538:CTN65546 CJR65538:CJR65546 BZV65538:BZV65546 BPZ65538:BPZ65546 BGD65538:BGD65546 AWH65538:AWH65546 AML65538:AML65546 ACP65538:ACP65546 ST65538:ST65546 IX65538:IX65546 WVJ2:WVJ10 WLN2:WLN10 WBR2:WBR10 VRV2:VRV10 VHZ2:VHZ10 UYD2:UYD10 UOH2:UOH10 UEL2:UEL10 TUP2:TUP10 TKT2:TKT10 TAX2:TAX10 SRB2:SRB10 SHF2:SHF10 RXJ2:RXJ10 RNN2:RNN10 RDR2:RDR10 QTV2:QTV10 QJZ2:QJZ10 QAD2:QAD10 PQH2:PQH10 PGL2:PGL10 OWP2:OWP10 OMT2:OMT10 OCX2:OCX10 NTB2:NTB10 NJF2:NJF10 MZJ2:MZJ10 MPN2:MPN10 MFR2:MFR10 LVV2:LVV10 LLZ2:LLZ10 LCD2:LCD10 KSH2:KSH10 KIL2:KIL10 JYP2:JYP10 JOT2:JOT10 JEX2:JEX10 IVB2:IVB10 ILF2:ILF10 IBJ2:IBJ10 HRN2:HRN10 HHR2:HHR10 GXV2:GXV10 GNZ2:GNZ10 GED2:GED10 FUH2:FUH10 FKL2:FKL10 FAP2:FAP10 EQT2:EQT10 EGX2:EGX10 DXB2:DXB10 DNF2:DNF10 DDJ2:DDJ10 CTN2:CTN10 CJR2:CJR10 BZV2:BZV10 BPZ2:BPZ10 BGD2:BGD10 AWH2:AWH10 AML2:AML10 ACP2:ACP10 ST2:ST10 IX2:IX10 C983042:C983050 C917506:C917514 C851970:C851978 C786434:C786442 C720898:C720906 C655362:C655370 C589826:C589834 C524290:C524298 C458754:C458762 C393218:C393226 C327682:C327690 C262146:C262154 C196610:C196618 C131074:C131082 C65538:C65546 C2:C10">
      <formula1>128</formula1>
    </dataValidation>
    <dataValidation type="list" allowBlank="1" showInputMessage="1" showErrorMessage="1" sqref="N2:N10 WVV983042:WVV983050 WLZ983042:WLZ983050 WCD983042:WCD983050 VSH983042:VSH983050 VIL983042:VIL983050 UYP983042:UYP983050 UOT983042:UOT983050 UEX983042:UEX983050 TVB983042:TVB983050 TLF983042:TLF983050 TBJ983042:TBJ983050 SRN983042:SRN983050 SHR983042:SHR983050 RXV983042:RXV983050 RNZ983042:RNZ983050 RED983042:RED983050 QUH983042:QUH983050 QKL983042:QKL983050 QAP983042:QAP983050 PQT983042:PQT983050 PGX983042:PGX983050 OXB983042:OXB983050 ONF983042:ONF983050 ODJ983042:ODJ983050 NTN983042:NTN983050 NJR983042:NJR983050 MZV983042:MZV983050 MPZ983042:MPZ983050 MGD983042:MGD983050 LWH983042:LWH983050 LML983042:LML983050 LCP983042:LCP983050 KST983042:KST983050 KIX983042:KIX983050 JZB983042:JZB983050 JPF983042:JPF983050 JFJ983042:JFJ983050 IVN983042:IVN983050 ILR983042:ILR983050 IBV983042:IBV983050 HRZ983042:HRZ983050 HID983042:HID983050 GYH983042:GYH983050 GOL983042:GOL983050 GEP983042:GEP983050 FUT983042:FUT983050 FKX983042:FKX983050 FBB983042:FBB983050 ERF983042:ERF983050 EHJ983042:EHJ983050 DXN983042:DXN983050 DNR983042:DNR983050 DDV983042:DDV983050 CTZ983042:CTZ983050 CKD983042:CKD983050 CAH983042:CAH983050 BQL983042:BQL983050 BGP983042:BGP983050 AWT983042:AWT983050 AMX983042:AMX983050 ADB983042:ADB983050 TF983042:TF983050 JJ983042:JJ983050 N983042:N983050 WVV917506:WVV917514 WLZ917506:WLZ917514 WCD917506:WCD917514 VSH917506:VSH917514 VIL917506:VIL917514 UYP917506:UYP917514 UOT917506:UOT917514 UEX917506:UEX917514 TVB917506:TVB917514 TLF917506:TLF917514 TBJ917506:TBJ917514 SRN917506:SRN917514 SHR917506:SHR917514 RXV917506:RXV917514 RNZ917506:RNZ917514 RED917506:RED917514 QUH917506:QUH917514 QKL917506:QKL917514 QAP917506:QAP917514 PQT917506:PQT917514 PGX917506:PGX917514 OXB917506:OXB917514 ONF917506:ONF917514 ODJ917506:ODJ917514 NTN917506:NTN917514 NJR917506:NJR917514 MZV917506:MZV917514 MPZ917506:MPZ917514 MGD917506:MGD917514 LWH917506:LWH917514 LML917506:LML917514 LCP917506:LCP917514 KST917506:KST917514 KIX917506:KIX917514 JZB917506:JZB917514 JPF917506:JPF917514 JFJ917506:JFJ917514 IVN917506:IVN917514 ILR917506:ILR917514 IBV917506:IBV917514 HRZ917506:HRZ917514 HID917506:HID917514 GYH917506:GYH917514 GOL917506:GOL917514 GEP917506:GEP917514 FUT917506:FUT917514 FKX917506:FKX917514 FBB917506:FBB917514 ERF917506:ERF917514 EHJ917506:EHJ917514 DXN917506:DXN917514 DNR917506:DNR917514 DDV917506:DDV917514 CTZ917506:CTZ917514 CKD917506:CKD917514 CAH917506:CAH917514 BQL917506:BQL917514 BGP917506:BGP917514 AWT917506:AWT917514 AMX917506:AMX917514 ADB917506:ADB917514 TF917506:TF917514 JJ917506:JJ917514 N917506:N917514 WVV851970:WVV851978 WLZ851970:WLZ851978 WCD851970:WCD851978 VSH851970:VSH851978 VIL851970:VIL851978 UYP851970:UYP851978 UOT851970:UOT851978 UEX851970:UEX851978 TVB851970:TVB851978 TLF851970:TLF851978 TBJ851970:TBJ851978 SRN851970:SRN851978 SHR851970:SHR851978 RXV851970:RXV851978 RNZ851970:RNZ851978 RED851970:RED851978 QUH851970:QUH851978 QKL851970:QKL851978 QAP851970:QAP851978 PQT851970:PQT851978 PGX851970:PGX851978 OXB851970:OXB851978 ONF851970:ONF851978 ODJ851970:ODJ851978 NTN851970:NTN851978 NJR851970:NJR851978 MZV851970:MZV851978 MPZ851970:MPZ851978 MGD851970:MGD851978 LWH851970:LWH851978 LML851970:LML851978 LCP851970:LCP851978 KST851970:KST851978 KIX851970:KIX851978 JZB851970:JZB851978 JPF851970:JPF851978 JFJ851970:JFJ851978 IVN851970:IVN851978 ILR851970:ILR851978 IBV851970:IBV851978 HRZ851970:HRZ851978 HID851970:HID851978 GYH851970:GYH851978 GOL851970:GOL851978 GEP851970:GEP851978 FUT851970:FUT851978 FKX851970:FKX851978 FBB851970:FBB851978 ERF851970:ERF851978 EHJ851970:EHJ851978 DXN851970:DXN851978 DNR851970:DNR851978 DDV851970:DDV851978 CTZ851970:CTZ851978 CKD851970:CKD851978 CAH851970:CAH851978 BQL851970:BQL851978 BGP851970:BGP851978 AWT851970:AWT851978 AMX851970:AMX851978 ADB851970:ADB851978 TF851970:TF851978 JJ851970:JJ851978 N851970:N851978 WVV786434:WVV786442 WLZ786434:WLZ786442 WCD786434:WCD786442 VSH786434:VSH786442 VIL786434:VIL786442 UYP786434:UYP786442 UOT786434:UOT786442 UEX786434:UEX786442 TVB786434:TVB786442 TLF786434:TLF786442 TBJ786434:TBJ786442 SRN786434:SRN786442 SHR786434:SHR786442 RXV786434:RXV786442 RNZ786434:RNZ786442 RED786434:RED786442 QUH786434:QUH786442 QKL786434:QKL786442 QAP786434:QAP786442 PQT786434:PQT786442 PGX786434:PGX786442 OXB786434:OXB786442 ONF786434:ONF786442 ODJ786434:ODJ786442 NTN786434:NTN786442 NJR786434:NJR786442 MZV786434:MZV786442 MPZ786434:MPZ786442 MGD786434:MGD786442 LWH786434:LWH786442 LML786434:LML786442 LCP786434:LCP786442 KST786434:KST786442 KIX786434:KIX786442 JZB786434:JZB786442 JPF786434:JPF786442 JFJ786434:JFJ786442 IVN786434:IVN786442 ILR786434:ILR786442 IBV786434:IBV786442 HRZ786434:HRZ786442 HID786434:HID786442 GYH786434:GYH786442 GOL786434:GOL786442 GEP786434:GEP786442 FUT786434:FUT786442 FKX786434:FKX786442 FBB786434:FBB786442 ERF786434:ERF786442 EHJ786434:EHJ786442 DXN786434:DXN786442 DNR786434:DNR786442 DDV786434:DDV786442 CTZ786434:CTZ786442 CKD786434:CKD786442 CAH786434:CAH786442 BQL786434:BQL786442 BGP786434:BGP786442 AWT786434:AWT786442 AMX786434:AMX786442 ADB786434:ADB786442 TF786434:TF786442 JJ786434:JJ786442 N786434:N786442 WVV720898:WVV720906 WLZ720898:WLZ720906 WCD720898:WCD720906 VSH720898:VSH720906 VIL720898:VIL720906 UYP720898:UYP720906 UOT720898:UOT720906 UEX720898:UEX720906 TVB720898:TVB720906 TLF720898:TLF720906 TBJ720898:TBJ720906 SRN720898:SRN720906 SHR720898:SHR720906 RXV720898:RXV720906 RNZ720898:RNZ720906 RED720898:RED720906 QUH720898:QUH720906 QKL720898:QKL720906 QAP720898:QAP720906 PQT720898:PQT720906 PGX720898:PGX720906 OXB720898:OXB720906 ONF720898:ONF720906 ODJ720898:ODJ720906 NTN720898:NTN720906 NJR720898:NJR720906 MZV720898:MZV720906 MPZ720898:MPZ720906 MGD720898:MGD720906 LWH720898:LWH720906 LML720898:LML720906 LCP720898:LCP720906 KST720898:KST720906 KIX720898:KIX720906 JZB720898:JZB720906 JPF720898:JPF720906 JFJ720898:JFJ720906 IVN720898:IVN720906 ILR720898:ILR720906 IBV720898:IBV720906 HRZ720898:HRZ720906 HID720898:HID720906 GYH720898:GYH720906 GOL720898:GOL720906 GEP720898:GEP720906 FUT720898:FUT720906 FKX720898:FKX720906 FBB720898:FBB720906 ERF720898:ERF720906 EHJ720898:EHJ720906 DXN720898:DXN720906 DNR720898:DNR720906 DDV720898:DDV720906 CTZ720898:CTZ720906 CKD720898:CKD720906 CAH720898:CAH720906 BQL720898:BQL720906 BGP720898:BGP720906 AWT720898:AWT720906 AMX720898:AMX720906 ADB720898:ADB720906 TF720898:TF720906 JJ720898:JJ720906 N720898:N720906 WVV655362:WVV655370 WLZ655362:WLZ655370 WCD655362:WCD655370 VSH655362:VSH655370 VIL655362:VIL655370 UYP655362:UYP655370 UOT655362:UOT655370 UEX655362:UEX655370 TVB655362:TVB655370 TLF655362:TLF655370 TBJ655362:TBJ655370 SRN655362:SRN655370 SHR655362:SHR655370 RXV655362:RXV655370 RNZ655362:RNZ655370 RED655362:RED655370 QUH655362:QUH655370 QKL655362:QKL655370 QAP655362:QAP655370 PQT655362:PQT655370 PGX655362:PGX655370 OXB655362:OXB655370 ONF655362:ONF655370 ODJ655362:ODJ655370 NTN655362:NTN655370 NJR655362:NJR655370 MZV655362:MZV655370 MPZ655362:MPZ655370 MGD655362:MGD655370 LWH655362:LWH655370 LML655362:LML655370 LCP655362:LCP655370 KST655362:KST655370 KIX655362:KIX655370 JZB655362:JZB655370 JPF655362:JPF655370 JFJ655362:JFJ655370 IVN655362:IVN655370 ILR655362:ILR655370 IBV655362:IBV655370 HRZ655362:HRZ655370 HID655362:HID655370 GYH655362:GYH655370 GOL655362:GOL655370 GEP655362:GEP655370 FUT655362:FUT655370 FKX655362:FKX655370 FBB655362:FBB655370 ERF655362:ERF655370 EHJ655362:EHJ655370 DXN655362:DXN655370 DNR655362:DNR655370 DDV655362:DDV655370 CTZ655362:CTZ655370 CKD655362:CKD655370 CAH655362:CAH655370 BQL655362:BQL655370 BGP655362:BGP655370 AWT655362:AWT655370 AMX655362:AMX655370 ADB655362:ADB655370 TF655362:TF655370 JJ655362:JJ655370 N655362:N655370 WVV589826:WVV589834 WLZ589826:WLZ589834 WCD589826:WCD589834 VSH589826:VSH589834 VIL589826:VIL589834 UYP589826:UYP589834 UOT589826:UOT589834 UEX589826:UEX589834 TVB589826:TVB589834 TLF589826:TLF589834 TBJ589826:TBJ589834 SRN589826:SRN589834 SHR589826:SHR589834 RXV589826:RXV589834 RNZ589826:RNZ589834 RED589826:RED589834 QUH589826:QUH589834 QKL589826:QKL589834 QAP589826:QAP589834 PQT589826:PQT589834 PGX589826:PGX589834 OXB589826:OXB589834 ONF589826:ONF589834 ODJ589826:ODJ589834 NTN589826:NTN589834 NJR589826:NJR589834 MZV589826:MZV589834 MPZ589826:MPZ589834 MGD589826:MGD589834 LWH589826:LWH589834 LML589826:LML589834 LCP589826:LCP589834 KST589826:KST589834 KIX589826:KIX589834 JZB589826:JZB589834 JPF589826:JPF589834 JFJ589826:JFJ589834 IVN589826:IVN589834 ILR589826:ILR589834 IBV589826:IBV589834 HRZ589826:HRZ589834 HID589826:HID589834 GYH589826:GYH589834 GOL589826:GOL589834 GEP589826:GEP589834 FUT589826:FUT589834 FKX589826:FKX589834 FBB589826:FBB589834 ERF589826:ERF589834 EHJ589826:EHJ589834 DXN589826:DXN589834 DNR589826:DNR589834 DDV589826:DDV589834 CTZ589826:CTZ589834 CKD589826:CKD589834 CAH589826:CAH589834 BQL589826:BQL589834 BGP589826:BGP589834 AWT589826:AWT589834 AMX589826:AMX589834 ADB589826:ADB589834 TF589826:TF589834 JJ589826:JJ589834 N589826:N589834 WVV524290:WVV524298 WLZ524290:WLZ524298 WCD524290:WCD524298 VSH524290:VSH524298 VIL524290:VIL524298 UYP524290:UYP524298 UOT524290:UOT524298 UEX524290:UEX524298 TVB524290:TVB524298 TLF524290:TLF524298 TBJ524290:TBJ524298 SRN524290:SRN524298 SHR524290:SHR524298 RXV524290:RXV524298 RNZ524290:RNZ524298 RED524290:RED524298 QUH524290:QUH524298 QKL524290:QKL524298 QAP524290:QAP524298 PQT524290:PQT524298 PGX524290:PGX524298 OXB524290:OXB524298 ONF524290:ONF524298 ODJ524290:ODJ524298 NTN524290:NTN524298 NJR524290:NJR524298 MZV524290:MZV524298 MPZ524290:MPZ524298 MGD524290:MGD524298 LWH524290:LWH524298 LML524290:LML524298 LCP524290:LCP524298 KST524290:KST524298 KIX524290:KIX524298 JZB524290:JZB524298 JPF524290:JPF524298 JFJ524290:JFJ524298 IVN524290:IVN524298 ILR524290:ILR524298 IBV524290:IBV524298 HRZ524290:HRZ524298 HID524290:HID524298 GYH524290:GYH524298 GOL524290:GOL524298 GEP524290:GEP524298 FUT524290:FUT524298 FKX524290:FKX524298 FBB524290:FBB524298 ERF524290:ERF524298 EHJ524290:EHJ524298 DXN524290:DXN524298 DNR524290:DNR524298 DDV524290:DDV524298 CTZ524290:CTZ524298 CKD524290:CKD524298 CAH524290:CAH524298 BQL524290:BQL524298 BGP524290:BGP524298 AWT524290:AWT524298 AMX524290:AMX524298 ADB524290:ADB524298 TF524290:TF524298 JJ524290:JJ524298 N524290:N524298 WVV458754:WVV458762 WLZ458754:WLZ458762 WCD458754:WCD458762 VSH458754:VSH458762 VIL458754:VIL458762 UYP458754:UYP458762 UOT458754:UOT458762 UEX458754:UEX458762 TVB458754:TVB458762 TLF458754:TLF458762 TBJ458754:TBJ458762 SRN458754:SRN458762 SHR458754:SHR458762 RXV458754:RXV458762 RNZ458754:RNZ458762 RED458754:RED458762 QUH458754:QUH458762 QKL458754:QKL458762 QAP458754:QAP458762 PQT458754:PQT458762 PGX458754:PGX458762 OXB458754:OXB458762 ONF458754:ONF458762 ODJ458754:ODJ458762 NTN458754:NTN458762 NJR458754:NJR458762 MZV458754:MZV458762 MPZ458754:MPZ458762 MGD458754:MGD458762 LWH458754:LWH458762 LML458754:LML458762 LCP458754:LCP458762 KST458754:KST458762 KIX458754:KIX458762 JZB458754:JZB458762 JPF458754:JPF458762 JFJ458754:JFJ458762 IVN458754:IVN458762 ILR458754:ILR458762 IBV458754:IBV458762 HRZ458754:HRZ458762 HID458754:HID458762 GYH458754:GYH458762 GOL458754:GOL458762 GEP458754:GEP458762 FUT458754:FUT458762 FKX458754:FKX458762 FBB458754:FBB458762 ERF458754:ERF458762 EHJ458754:EHJ458762 DXN458754:DXN458762 DNR458754:DNR458762 DDV458754:DDV458762 CTZ458754:CTZ458762 CKD458754:CKD458762 CAH458754:CAH458762 BQL458754:BQL458762 BGP458754:BGP458762 AWT458754:AWT458762 AMX458754:AMX458762 ADB458754:ADB458762 TF458754:TF458762 JJ458754:JJ458762 N458754:N458762 WVV393218:WVV393226 WLZ393218:WLZ393226 WCD393218:WCD393226 VSH393218:VSH393226 VIL393218:VIL393226 UYP393218:UYP393226 UOT393218:UOT393226 UEX393218:UEX393226 TVB393218:TVB393226 TLF393218:TLF393226 TBJ393218:TBJ393226 SRN393218:SRN393226 SHR393218:SHR393226 RXV393218:RXV393226 RNZ393218:RNZ393226 RED393218:RED393226 QUH393218:QUH393226 QKL393218:QKL393226 QAP393218:QAP393226 PQT393218:PQT393226 PGX393218:PGX393226 OXB393218:OXB393226 ONF393218:ONF393226 ODJ393218:ODJ393226 NTN393218:NTN393226 NJR393218:NJR393226 MZV393218:MZV393226 MPZ393218:MPZ393226 MGD393218:MGD393226 LWH393218:LWH393226 LML393218:LML393226 LCP393218:LCP393226 KST393218:KST393226 KIX393218:KIX393226 JZB393218:JZB393226 JPF393218:JPF393226 JFJ393218:JFJ393226 IVN393218:IVN393226 ILR393218:ILR393226 IBV393218:IBV393226 HRZ393218:HRZ393226 HID393218:HID393226 GYH393218:GYH393226 GOL393218:GOL393226 GEP393218:GEP393226 FUT393218:FUT393226 FKX393218:FKX393226 FBB393218:FBB393226 ERF393218:ERF393226 EHJ393218:EHJ393226 DXN393218:DXN393226 DNR393218:DNR393226 DDV393218:DDV393226 CTZ393218:CTZ393226 CKD393218:CKD393226 CAH393218:CAH393226 BQL393218:BQL393226 BGP393218:BGP393226 AWT393218:AWT393226 AMX393218:AMX393226 ADB393218:ADB393226 TF393218:TF393226 JJ393218:JJ393226 N393218:N393226 WVV327682:WVV327690 WLZ327682:WLZ327690 WCD327682:WCD327690 VSH327682:VSH327690 VIL327682:VIL327690 UYP327682:UYP327690 UOT327682:UOT327690 UEX327682:UEX327690 TVB327682:TVB327690 TLF327682:TLF327690 TBJ327682:TBJ327690 SRN327682:SRN327690 SHR327682:SHR327690 RXV327682:RXV327690 RNZ327682:RNZ327690 RED327682:RED327690 QUH327682:QUH327690 QKL327682:QKL327690 QAP327682:QAP327690 PQT327682:PQT327690 PGX327682:PGX327690 OXB327682:OXB327690 ONF327682:ONF327690 ODJ327682:ODJ327690 NTN327682:NTN327690 NJR327682:NJR327690 MZV327682:MZV327690 MPZ327682:MPZ327690 MGD327682:MGD327690 LWH327682:LWH327690 LML327682:LML327690 LCP327682:LCP327690 KST327682:KST327690 KIX327682:KIX327690 JZB327682:JZB327690 JPF327682:JPF327690 JFJ327682:JFJ327690 IVN327682:IVN327690 ILR327682:ILR327690 IBV327682:IBV327690 HRZ327682:HRZ327690 HID327682:HID327690 GYH327682:GYH327690 GOL327682:GOL327690 GEP327682:GEP327690 FUT327682:FUT327690 FKX327682:FKX327690 FBB327682:FBB327690 ERF327682:ERF327690 EHJ327682:EHJ327690 DXN327682:DXN327690 DNR327682:DNR327690 DDV327682:DDV327690 CTZ327682:CTZ327690 CKD327682:CKD327690 CAH327682:CAH327690 BQL327682:BQL327690 BGP327682:BGP327690 AWT327682:AWT327690 AMX327682:AMX327690 ADB327682:ADB327690 TF327682:TF327690 JJ327682:JJ327690 N327682:N327690 WVV262146:WVV262154 WLZ262146:WLZ262154 WCD262146:WCD262154 VSH262146:VSH262154 VIL262146:VIL262154 UYP262146:UYP262154 UOT262146:UOT262154 UEX262146:UEX262154 TVB262146:TVB262154 TLF262146:TLF262154 TBJ262146:TBJ262154 SRN262146:SRN262154 SHR262146:SHR262154 RXV262146:RXV262154 RNZ262146:RNZ262154 RED262146:RED262154 QUH262146:QUH262154 QKL262146:QKL262154 QAP262146:QAP262154 PQT262146:PQT262154 PGX262146:PGX262154 OXB262146:OXB262154 ONF262146:ONF262154 ODJ262146:ODJ262154 NTN262146:NTN262154 NJR262146:NJR262154 MZV262146:MZV262154 MPZ262146:MPZ262154 MGD262146:MGD262154 LWH262146:LWH262154 LML262146:LML262154 LCP262146:LCP262154 KST262146:KST262154 KIX262146:KIX262154 JZB262146:JZB262154 JPF262146:JPF262154 JFJ262146:JFJ262154 IVN262146:IVN262154 ILR262146:ILR262154 IBV262146:IBV262154 HRZ262146:HRZ262154 HID262146:HID262154 GYH262146:GYH262154 GOL262146:GOL262154 GEP262146:GEP262154 FUT262146:FUT262154 FKX262146:FKX262154 FBB262146:FBB262154 ERF262146:ERF262154 EHJ262146:EHJ262154 DXN262146:DXN262154 DNR262146:DNR262154 DDV262146:DDV262154 CTZ262146:CTZ262154 CKD262146:CKD262154 CAH262146:CAH262154 BQL262146:BQL262154 BGP262146:BGP262154 AWT262146:AWT262154 AMX262146:AMX262154 ADB262146:ADB262154 TF262146:TF262154 JJ262146:JJ262154 N262146:N262154 WVV196610:WVV196618 WLZ196610:WLZ196618 WCD196610:WCD196618 VSH196610:VSH196618 VIL196610:VIL196618 UYP196610:UYP196618 UOT196610:UOT196618 UEX196610:UEX196618 TVB196610:TVB196618 TLF196610:TLF196618 TBJ196610:TBJ196618 SRN196610:SRN196618 SHR196610:SHR196618 RXV196610:RXV196618 RNZ196610:RNZ196618 RED196610:RED196618 QUH196610:QUH196618 QKL196610:QKL196618 QAP196610:QAP196618 PQT196610:PQT196618 PGX196610:PGX196618 OXB196610:OXB196618 ONF196610:ONF196618 ODJ196610:ODJ196618 NTN196610:NTN196618 NJR196610:NJR196618 MZV196610:MZV196618 MPZ196610:MPZ196618 MGD196610:MGD196618 LWH196610:LWH196618 LML196610:LML196618 LCP196610:LCP196618 KST196610:KST196618 KIX196610:KIX196618 JZB196610:JZB196618 JPF196610:JPF196618 JFJ196610:JFJ196618 IVN196610:IVN196618 ILR196610:ILR196618 IBV196610:IBV196618 HRZ196610:HRZ196618 HID196610:HID196618 GYH196610:GYH196618 GOL196610:GOL196618 GEP196610:GEP196618 FUT196610:FUT196618 FKX196610:FKX196618 FBB196610:FBB196618 ERF196610:ERF196618 EHJ196610:EHJ196618 DXN196610:DXN196618 DNR196610:DNR196618 DDV196610:DDV196618 CTZ196610:CTZ196618 CKD196610:CKD196618 CAH196610:CAH196618 BQL196610:BQL196618 BGP196610:BGP196618 AWT196610:AWT196618 AMX196610:AMX196618 ADB196610:ADB196618 TF196610:TF196618 JJ196610:JJ196618 N196610:N196618 WVV131074:WVV131082 WLZ131074:WLZ131082 WCD131074:WCD131082 VSH131074:VSH131082 VIL131074:VIL131082 UYP131074:UYP131082 UOT131074:UOT131082 UEX131074:UEX131082 TVB131074:TVB131082 TLF131074:TLF131082 TBJ131074:TBJ131082 SRN131074:SRN131082 SHR131074:SHR131082 RXV131074:RXV131082 RNZ131074:RNZ131082 RED131074:RED131082 QUH131074:QUH131082 QKL131074:QKL131082 QAP131074:QAP131082 PQT131074:PQT131082 PGX131074:PGX131082 OXB131074:OXB131082 ONF131074:ONF131082 ODJ131074:ODJ131082 NTN131074:NTN131082 NJR131074:NJR131082 MZV131074:MZV131082 MPZ131074:MPZ131082 MGD131074:MGD131082 LWH131074:LWH131082 LML131074:LML131082 LCP131074:LCP131082 KST131074:KST131082 KIX131074:KIX131082 JZB131074:JZB131082 JPF131074:JPF131082 JFJ131074:JFJ131082 IVN131074:IVN131082 ILR131074:ILR131082 IBV131074:IBV131082 HRZ131074:HRZ131082 HID131074:HID131082 GYH131074:GYH131082 GOL131074:GOL131082 GEP131074:GEP131082 FUT131074:FUT131082 FKX131074:FKX131082 FBB131074:FBB131082 ERF131074:ERF131082 EHJ131074:EHJ131082 DXN131074:DXN131082 DNR131074:DNR131082 DDV131074:DDV131082 CTZ131074:CTZ131082 CKD131074:CKD131082 CAH131074:CAH131082 BQL131074:BQL131082 BGP131074:BGP131082 AWT131074:AWT131082 AMX131074:AMX131082 ADB131074:ADB131082 TF131074:TF131082 JJ131074:JJ131082 N131074:N131082 WVV65538:WVV65546 WLZ65538:WLZ65546 WCD65538:WCD65546 VSH65538:VSH65546 VIL65538:VIL65546 UYP65538:UYP65546 UOT65538:UOT65546 UEX65538:UEX65546 TVB65538:TVB65546 TLF65538:TLF65546 TBJ65538:TBJ65546 SRN65538:SRN65546 SHR65538:SHR65546 RXV65538:RXV65546 RNZ65538:RNZ65546 RED65538:RED65546 QUH65538:QUH65546 QKL65538:QKL65546 QAP65538:QAP65546 PQT65538:PQT65546 PGX65538:PGX65546 OXB65538:OXB65546 ONF65538:ONF65546 ODJ65538:ODJ65546 NTN65538:NTN65546 NJR65538:NJR65546 MZV65538:MZV65546 MPZ65538:MPZ65546 MGD65538:MGD65546 LWH65538:LWH65546 LML65538:LML65546 LCP65538:LCP65546 KST65538:KST65546 KIX65538:KIX65546 JZB65538:JZB65546 JPF65538:JPF65546 JFJ65538:JFJ65546 IVN65538:IVN65546 ILR65538:ILR65546 IBV65538:IBV65546 HRZ65538:HRZ65546 HID65538:HID65546 GYH65538:GYH65546 GOL65538:GOL65546 GEP65538:GEP65546 FUT65538:FUT65546 FKX65538:FKX65546 FBB65538:FBB65546 ERF65538:ERF65546 EHJ65538:EHJ65546 DXN65538:DXN65546 DNR65538:DNR65546 DDV65538:DDV65546 CTZ65538:CTZ65546 CKD65538:CKD65546 CAH65538:CAH65546 BQL65538:BQL65546 BGP65538:BGP65546 AWT65538:AWT65546 AMX65538:AMX65546 ADB65538:ADB65546 TF65538:TF65546 JJ65538:JJ65546 N65538:N65546 WVV2:WVV10 WLZ2:WLZ10 WCD2:WCD10 VSH2:VSH10 VIL2:VIL10 UYP2:UYP10 UOT2:UOT10 UEX2:UEX10 TVB2:TVB10 TLF2:TLF10 TBJ2:TBJ10 SRN2:SRN10 SHR2:SHR10 RXV2:RXV10 RNZ2:RNZ10 RED2:RED10 QUH2:QUH10 QKL2:QKL10 QAP2:QAP10 PQT2:PQT10 PGX2:PGX10 OXB2:OXB10 ONF2:ONF10 ODJ2:ODJ10 NTN2:NTN10 NJR2:NJR10 MZV2:MZV10 MPZ2:MPZ10 MGD2:MGD10 LWH2:LWH10 LML2:LML10 LCP2:LCP10 KST2:KST10 KIX2:KIX10 JZB2:JZB10 JPF2:JPF10 JFJ2:JFJ10 IVN2:IVN10 ILR2:ILR10 IBV2:IBV10 HRZ2:HRZ10 HID2:HID10 GYH2:GYH10 GOL2:GOL10 GEP2:GEP10 FUT2:FUT10 FKX2:FKX10 FBB2:FBB10 ERF2:ERF10 EHJ2:EHJ10 DXN2:DXN10 DNR2:DNR10 DDV2:DDV10 CTZ2:CTZ10 CKD2:CKD10 CAH2:CAH10 BQL2:BQL10 BGP2:BGP10 AWT2:AWT10 AMX2:AMX10 ADB2:ADB10 TF2:TF10 JJ2:JJ10">
      <formula1>"应用层,表示层,会话层,传输层,网络层,数据链路层,物理层"</formula1>
    </dataValidation>
    <dataValidation type="textLength" operator="lessThanOrEqual" allowBlank="1" showInputMessage="1" showErrorMessage="1" sqref="IW2:IW10 WVI983042:WVI983050 WLM983042:WLM983050 WBQ983042:WBQ983050 VRU983042:VRU983050 VHY983042:VHY983050 UYC983042:UYC983050 UOG983042:UOG983050 UEK983042:UEK983050 TUO983042:TUO983050 TKS983042:TKS983050 TAW983042:TAW983050 SRA983042:SRA983050 SHE983042:SHE983050 RXI983042:RXI983050 RNM983042:RNM983050 RDQ983042:RDQ983050 QTU983042:QTU983050 QJY983042:QJY983050 QAC983042:QAC983050 PQG983042:PQG983050 PGK983042:PGK983050 OWO983042:OWO983050 OMS983042:OMS983050 OCW983042:OCW983050 NTA983042:NTA983050 NJE983042:NJE983050 MZI983042:MZI983050 MPM983042:MPM983050 MFQ983042:MFQ983050 LVU983042:LVU983050 LLY983042:LLY983050 LCC983042:LCC983050 KSG983042:KSG983050 KIK983042:KIK983050 JYO983042:JYO983050 JOS983042:JOS983050 JEW983042:JEW983050 IVA983042:IVA983050 ILE983042:ILE983050 IBI983042:IBI983050 HRM983042:HRM983050 HHQ983042:HHQ983050 GXU983042:GXU983050 GNY983042:GNY983050 GEC983042:GEC983050 FUG983042:FUG983050 FKK983042:FKK983050 FAO983042:FAO983050 EQS983042:EQS983050 EGW983042:EGW983050 DXA983042:DXA983050 DNE983042:DNE983050 DDI983042:DDI983050 CTM983042:CTM983050 CJQ983042:CJQ983050 BZU983042:BZU983050 BPY983042:BPY983050 BGC983042:BGC983050 AWG983042:AWG983050 AMK983042:AMK983050 ACO983042:ACO983050 SS983042:SS983050 IW983042:IW983050 WVI917506:WVI917514 WLM917506:WLM917514 WBQ917506:WBQ917514 VRU917506:VRU917514 VHY917506:VHY917514 UYC917506:UYC917514 UOG917506:UOG917514 UEK917506:UEK917514 TUO917506:TUO917514 TKS917506:TKS917514 TAW917506:TAW917514 SRA917506:SRA917514 SHE917506:SHE917514 RXI917506:RXI917514 RNM917506:RNM917514 RDQ917506:RDQ917514 QTU917506:QTU917514 QJY917506:QJY917514 QAC917506:QAC917514 PQG917506:PQG917514 PGK917506:PGK917514 OWO917506:OWO917514 OMS917506:OMS917514 OCW917506:OCW917514 NTA917506:NTA917514 NJE917506:NJE917514 MZI917506:MZI917514 MPM917506:MPM917514 MFQ917506:MFQ917514 LVU917506:LVU917514 LLY917506:LLY917514 LCC917506:LCC917514 KSG917506:KSG917514 KIK917506:KIK917514 JYO917506:JYO917514 JOS917506:JOS917514 JEW917506:JEW917514 IVA917506:IVA917514 ILE917506:ILE917514 IBI917506:IBI917514 HRM917506:HRM917514 HHQ917506:HHQ917514 GXU917506:GXU917514 GNY917506:GNY917514 GEC917506:GEC917514 FUG917506:FUG917514 FKK917506:FKK917514 FAO917506:FAO917514 EQS917506:EQS917514 EGW917506:EGW917514 DXA917506:DXA917514 DNE917506:DNE917514 DDI917506:DDI917514 CTM917506:CTM917514 CJQ917506:CJQ917514 BZU917506:BZU917514 BPY917506:BPY917514 BGC917506:BGC917514 AWG917506:AWG917514 AMK917506:AMK917514 ACO917506:ACO917514 SS917506:SS917514 IW917506:IW917514 WVI851970:WVI851978 WLM851970:WLM851978 WBQ851970:WBQ851978 VRU851970:VRU851978 VHY851970:VHY851978 UYC851970:UYC851978 UOG851970:UOG851978 UEK851970:UEK851978 TUO851970:TUO851978 TKS851970:TKS851978 TAW851970:TAW851978 SRA851970:SRA851978 SHE851970:SHE851978 RXI851970:RXI851978 RNM851970:RNM851978 RDQ851970:RDQ851978 QTU851970:QTU851978 QJY851970:QJY851978 QAC851970:QAC851978 PQG851970:PQG851978 PGK851970:PGK851978 OWO851970:OWO851978 OMS851970:OMS851978 OCW851970:OCW851978 NTA851970:NTA851978 NJE851970:NJE851978 MZI851970:MZI851978 MPM851970:MPM851978 MFQ851970:MFQ851978 LVU851970:LVU851978 LLY851970:LLY851978 LCC851970:LCC851978 KSG851970:KSG851978 KIK851970:KIK851978 JYO851970:JYO851978 JOS851970:JOS851978 JEW851970:JEW851978 IVA851970:IVA851978 ILE851970:ILE851978 IBI851970:IBI851978 HRM851970:HRM851978 HHQ851970:HHQ851978 GXU851970:GXU851978 GNY851970:GNY851978 GEC851970:GEC851978 FUG851970:FUG851978 FKK851970:FKK851978 FAO851970:FAO851978 EQS851970:EQS851978 EGW851970:EGW851978 DXA851970:DXA851978 DNE851970:DNE851978 DDI851970:DDI851978 CTM851970:CTM851978 CJQ851970:CJQ851978 BZU851970:BZU851978 BPY851970:BPY851978 BGC851970:BGC851978 AWG851970:AWG851978 AMK851970:AMK851978 ACO851970:ACO851978 SS851970:SS851978 IW851970:IW851978 WVI786434:WVI786442 WLM786434:WLM786442 WBQ786434:WBQ786442 VRU786434:VRU786442 VHY786434:VHY786442 UYC786434:UYC786442 UOG786434:UOG786442 UEK786434:UEK786442 TUO786434:TUO786442 TKS786434:TKS786442 TAW786434:TAW786442 SRA786434:SRA786442 SHE786434:SHE786442 RXI786434:RXI786442 RNM786434:RNM786442 RDQ786434:RDQ786442 QTU786434:QTU786442 QJY786434:QJY786442 QAC786434:QAC786442 PQG786434:PQG786442 PGK786434:PGK786442 OWO786434:OWO786442 OMS786434:OMS786442 OCW786434:OCW786442 NTA786434:NTA786442 NJE786434:NJE786442 MZI786434:MZI786442 MPM786434:MPM786442 MFQ786434:MFQ786442 LVU786434:LVU786442 LLY786434:LLY786442 LCC786434:LCC786442 KSG786434:KSG786442 KIK786434:KIK786442 JYO786434:JYO786442 JOS786434:JOS786442 JEW786434:JEW786442 IVA786434:IVA786442 ILE786434:ILE786442 IBI786434:IBI786442 HRM786434:HRM786442 HHQ786434:HHQ786442 GXU786434:GXU786442 GNY786434:GNY786442 GEC786434:GEC786442 FUG786434:FUG786442 FKK786434:FKK786442 FAO786434:FAO786442 EQS786434:EQS786442 EGW786434:EGW786442 DXA786434:DXA786442 DNE786434:DNE786442 DDI786434:DDI786442 CTM786434:CTM786442 CJQ786434:CJQ786442 BZU786434:BZU786442 BPY786434:BPY786442 BGC786434:BGC786442 AWG786434:AWG786442 AMK786434:AMK786442 ACO786434:ACO786442 SS786434:SS786442 IW786434:IW786442 WVI720898:WVI720906 WLM720898:WLM720906 WBQ720898:WBQ720906 VRU720898:VRU720906 VHY720898:VHY720906 UYC720898:UYC720906 UOG720898:UOG720906 UEK720898:UEK720906 TUO720898:TUO720906 TKS720898:TKS720906 TAW720898:TAW720906 SRA720898:SRA720906 SHE720898:SHE720906 RXI720898:RXI720906 RNM720898:RNM720906 RDQ720898:RDQ720906 QTU720898:QTU720906 QJY720898:QJY720906 QAC720898:QAC720906 PQG720898:PQG720906 PGK720898:PGK720906 OWO720898:OWO720906 OMS720898:OMS720906 OCW720898:OCW720906 NTA720898:NTA720906 NJE720898:NJE720906 MZI720898:MZI720906 MPM720898:MPM720906 MFQ720898:MFQ720906 LVU720898:LVU720906 LLY720898:LLY720906 LCC720898:LCC720906 KSG720898:KSG720906 KIK720898:KIK720906 JYO720898:JYO720906 JOS720898:JOS720906 JEW720898:JEW720906 IVA720898:IVA720906 ILE720898:ILE720906 IBI720898:IBI720906 HRM720898:HRM720906 HHQ720898:HHQ720906 GXU720898:GXU720906 GNY720898:GNY720906 GEC720898:GEC720906 FUG720898:FUG720906 FKK720898:FKK720906 FAO720898:FAO720906 EQS720898:EQS720906 EGW720898:EGW720906 DXA720898:DXA720906 DNE720898:DNE720906 DDI720898:DDI720906 CTM720898:CTM720906 CJQ720898:CJQ720906 BZU720898:BZU720906 BPY720898:BPY720906 BGC720898:BGC720906 AWG720898:AWG720906 AMK720898:AMK720906 ACO720898:ACO720906 SS720898:SS720906 IW720898:IW720906 WVI655362:WVI655370 WLM655362:WLM655370 WBQ655362:WBQ655370 VRU655362:VRU655370 VHY655362:VHY655370 UYC655362:UYC655370 UOG655362:UOG655370 UEK655362:UEK655370 TUO655362:TUO655370 TKS655362:TKS655370 TAW655362:TAW655370 SRA655362:SRA655370 SHE655362:SHE655370 RXI655362:RXI655370 RNM655362:RNM655370 RDQ655362:RDQ655370 QTU655362:QTU655370 QJY655362:QJY655370 QAC655362:QAC655370 PQG655362:PQG655370 PGK655362:PGK655370 OWO655362:OWO655370 OMS655362:OMS655370 OCW655362:OCW655370 NTA655362:NTA655370 NJE655362:NJE655370 MZI655362:MZI655370 MPM655362:MPM655370 MFQ655362:MFQ655370 LVU655362:LVU655370 LLY655362:LLY655370 LCC655362:LCC655370 KSG655362:KSG655370 KIK655362:KIK655370 JYO655362:JYO655370 JOS655362:JOS655370 JEW655362:JEW655370 IVA655362:IVA655370 ILE655362:ILE655370 IBI655362:IBI655370 HRM655362:HRM655370 HHQ655362:HHQ655370 GXU655362:GXU655370 GNY655362:GNY655370 GEC655362:GEC655370 FUG655362:FUG655370 FKK655362:FKK655370 FAO655362:FAO655370 EQS655362:EQS655370 EGW655362:EGW655370 DXA655362:DXA655370 DNE655362:DNE655370 DDI655362:DDI655370 CTM655362:CTM655370 CJQ655362:CJQ655370 BZU655362:BZU655370 BPY655362:BPY655370 BGC655362:BGC655370 AWG655362:AWG655370 AMK655362:AMK655370 ACO655362:ACO655370 SS655362:SS655370 IW655362:IW655370 WVI589826:WVI589834 WLM589826:WLM589834 WBQ589826:WBQ589834 VRU589826:VRU589834 VHY589826:VHY589834 UYC589826:UYC589834 UOG589826:UOG589834 UEK589826:UEK589834 TUO589826:TUO589834 TKS589826:TKS589834 TAW589826:TAW589834 SRA589826:SRA589834 SHE589826:SHE589834 RXI589826:RXI589834 RNM589826:RNM589834 RDQ589826:RDQ589834 QTU589826:QTU589834 QJY589826:QJY589834 QAC589826:QAC589834 PQG589826:PQG589834 PGK589826:PGK589834 OWO589826:OWO589834 OMS589826:OMS589834 OCW589826:OCW589834 NTA589826:NTA589834 NJE589826:NJE589834 MZI589826:MZI589834 MPM589826:MPM589834 MFQ589826:MFQ589834 LVU589826:LVU589834 LLY589826:LLY589834 LCC589826:LCC589834 KSG589826:KSG589834 KIK589826:KIK589834 JYO589826:JYO589834 JOS589826:JOS589834 JEW589826:JEW589834 IVA589826:IVA589834 ILE589826:ILE589834 IBI589826:IBI589834 HRM589826:HRM589834 HHQ589826:HHQ589834 GXU589826:GXU589834 GNY589826:GNY589834 GEC589826:GEC589834 FUG589826:FUG589834 FKK589826:FKK589834 FAO589826:FAO589834 EQS589826:EQS589834 EGW589826:EGW589834 DXA589826:DXA589834 DNE589826:DNE589834 DDI589826:DDI589834 CTM589826:CTM589834 CJQ589826:CJQ589834 BZU589826:BZU589834 BPY589826:BPY589834 BGC589826:BGC589834 AWG589826:AWG589834 AMK589826:AMK589834 ACO589826:ACO589834 SS589826:SS589834 IW589826:IW589834 WVI524290:WVI524298 WLM524290:WLM524298 WBQ524290:WBQ524298 VRU524290:VRU524298 VHY524290:VHY524298 UYC524290:UYC524298 UOG524290:UOG524298 UEK524290:UEK524298 TUO524290:TUO524298 TKS524290:TKS524298 TAW524290:TAW524298 SRA524290:SRA524298 SHE524290:SHE524298 RXI524290:RXI524298 RNM524290:RNM524298 RDQ524290:RDQ524298 QTU524290:QTU524298 QJY524290:QJY524298 QAC524290:QAC524298 PQG524290:PQG524298 PGK524290:PGK524298 OWO524290:OWO524298 OMS524290:OMS524298 OCW524290:OCW524298 NTA524290:NTA524298 NJE524290:NJE524298 MZI524290:MZI524298 MPM524290:MPM524298 MFQ524290:MFQ524298 LVU524290:LVU524298 LLY524290:LLY524298 LCC524290:LCC524298 KSG524290:KSG524298 KIK524290:KIK524298 JYO524290:JYO524298 JOS524290:JOS524298 JEW524290:JEW524298 IVA524290:IVA524298 ILE524290:ILE524298 IBI524290:IBI524298 HRM524290:HRM524298 HHQ524290:HHQ524298 GXU524290:GXU524298 GNY524290:GNY524298 GEC524290:GEC524298 FUG524290:FUG524298 FKK524290:FKK524298 FAO524290:FAO524298 EQS524290:EQS524298 EGW524290:EGW524298 DXA524290:DXA524298 DNE524290:DNE524298 DDI524290:DDI524298 CTM524290:CTM524298 CJQ524290:CJQ524298 BZU524290:BZU524298 BPY524290:BPY524298 BGC524290:BGC524298 AWG524290:AWG524298 AMK524290:AMK524298 ACO524290:ACO524298 SS524290:SS524298 IW524290:IW524298 WVI458754:WVI458762 WLM458754:WLM458762 WBQ458754:WBQ458762 VRU458754:VRU458762 VHY458754:VHY458762 UYC458754:UYC458762 UOG458754:UOG458762 UEK458754:UEK458762 TUO458754:TUO458762 TKS458754:TKS458762 TAW458754:TAW458762 SRA458754:SRA458762 SHE458754:SHE458762 RXI458754:RXI458762 RNM458754:RNM458762 RDQ458754:RDQ458762 QTU458754:QTU458762 QJY458754:QJY458762 QAC458754:QAC458762 PQG458754:PQG458762 PGK458754:PGK458762 OWO458754:OWO458762 OMS458754:OMS458762 OCW458754:OCW458762 NTA458754:NTA458762 NJE458754:NJE458762 MZI458754:MZI458762 MPM458754:MPM458762 MFQ458754:MFQ458762 LVU458754:LVU458762 LLY458754:LLY458762 LCC458754:LCC458762 KSG458754:KSG458762 KIK458754:KIK458762 JYO458754:JYO458762 JOS458754:JOS458762 JEW458754:JEW458762 IVA458754:IVA458762 ILE458754:ILE458762 IBI458754:IBI458762 HRM458754:HRM458762 HHQ458754:HHQ458762 GXU458754:GXU458762 GNY458754:GNY458762 GEC458754:GEC458762 FUG458754:FUG458762 FKK458754:FKK458762 FAO458754:FAO458762 EQS458754:EQS458762 EGW458754:EGW458762 DXA458754:DXA458762 DNE458754:DNE458762 DDI458754:DDI458762 CTM458754:CTM458762 CJQ458754:CJQ458762 BZU458754:BZU458762 BPY458754:BPY458762 BGC458754:BGC458762 AWG458754:AWG458762 AMK458754:AMK458762 ACO458754:ACO458762 SS458754:SS458762 IW458754:IW458762 WVI393218:WVI393226 WLM393218:WLM393226 WBQ393218:WBQ393226 VRU393218:VRU393226 VHY393218:VHY393226 UYC393218:UYC393226 UOG393218:UOG393226 UEK393218:UEK393226 TUO393218:TUO393226 TKS393218:TKS393226 TAW393218:TAW393226 SRA393218:SRA393226 SHE393218:SHE393226 RXI393218:RXI393226 RNM393218:RNM393226 RDQ393218:RDQ393226 QTU393218:QTU393226 QJY393218:QJY393226 QAC393218:QAC393226 PQG393218:PQG393226 PGK393218:PGK393226 OWO393218:OWO393226 OMS393218:OMS393226 OCW393218:OCW393226 NTA393218:NTA393226 NJE393218:NJE393226 MZI393218:MZI393226 MPM393218:MPM393226 MFQ393218:MFQ393226 LVU393218:LVU393226 LLY393218:LLY393226 LCC393218:LCC393226 KSG393218:KSG393226 KIK393218:KIK393226 JYO393218:JYO393226 JOS393218:JOS393226 JEW393218:JEW393226 IVA393218:IVA393226 ILE393218:ILE393226 IBI393218:IBI393226 HRM393218:HRM393226 HHQ393218:HHQ393226 GXU393218:GXU393226 GNY393218:GNY393226 GEC393218:GEC393226 FUG393218:FUG393226 FKK393218:FKK393226 FAO393218:FAO393226 EQS393218:EQS393226 EGW393218:EGW393226 DXA393218:DXA393226 DNE393218:DNE393226 DDI393218:DDI393226 CTM393218:CTM393226 CJQ393218:CJQ393226 BZU393218:BZU393226 BPY393218:BPY393226 BGC393218:BGC393226 AWG393218:AWG393226 AMK393218:AMK393226 ACO393218:ACO393226 SS393218:SS393226 IW393218:IW393226 WVI327682:WVI327690 WLM327682:WLM327690 WBQ327682:WBQ327690 VRU327682:VRU327690 VHY327682:VHY327690 UYC327682:UYC327690 UOG327682:UOG327690 UEK327682:UEK327690 TUO327682:TUO327690 TKS327682:TKS327690 TAW327682:TAW327690 SRA327682:SRA327690 SHE327682:SHE327690 RXI327682:RXI327690 RNM327682:RNM327690 RDQ327682:RDQ327690 QTU327682:QTU327690 QJY327682:QJY327690 QAC327682:QAC327690 PQG327682:PQG327690 PGK327682:PGK327690 OWO327682:OWO327690 OMS327682:OMS327690 OCW327682:OCW327690 NTA327682:NTA327690 NJE327682:NJE327690 MZI327682:MZI327690 MPM327682:MPM327690 MFQ327682:MFQ327690 LVU327682:LVU327690 LLY327682:LLY327690 LCC327682:LCC327690 KSG327682:KSG327690 KIK327682:KIK327690 JYO327682:JYO327690 JOS327682:JOS327690 JEW327682:JEW327690 IVA327682:IVA327690 ILE327682:ILE327690 IBI327682:IBI327690 HRM327682:HRM327690 HHQ327682:HHQ327690 GXU327682:GXU327690 GNY327682:GNY327690 GEC327682:GEC327690 FUG327682:FUG327690 FKK327682:FKK327690 FAO327682:FAO327690 EQS327682:EQS327690 EGW327682:EGW327690 DXA327682:DXA327690 DNE327682:DNE327690 DDI327682:DDI327690 CTM327682:CTM327690 CJQ327682:CJQ327690 BZU327682:BZU327690 BPY327682:BPY327690 BGC327682:BGC327690 AWG327682:AWG327690 AMK327682:AMK327690 ACO327682:ACO327690 SS327682:SS327690 IW327682:IW327690 WVI262146:WVI262154 WLM262146:WLM262154 WBQ262146:WBQ262154 VRU262146:VRU262154 VHY262146:VHY262154 UYC262146:UYC262154 UOG262146:UOG262154 UEK262146:UEK262154 TUO262146:TUO262154 TKS262146:TKS262154 TAW262146:TAW262154 SRA262146:SRA262154 SHE262146:SHE262154 RXI262146:RXI262154 RNM262146:RNM262154 RDQ262146:RDQ262154 QTU262146:QTU262154 QJY262146:QJY262154 QAC262146:QAC262154 PQG262146:PQG262154 PGK262146:PGK262154 OWO262146:OWO262154 OMS262146:OMS262154 OCW262146:OCW262154 NTA262146:NTA262154 NJE262146:NJE262154 MZI262146:MZI262154 MPM262146:MPM262154 MFQ262146:MFQ262154 LVU262146:LVU262154 LLY262146:LLY262154 LCC262146:LCC262154 KSG262146:KSG262154 KIK262146:KIK262154 JYO262146:JYO262154 JOS262146:JOS262154 JEW262146:JEW262154 IVA262146:IVA262154 ILE262146:ILE262154 IBI262146:IBI262154 HRM262146:HRM262154 HHQ262146:HHQ262154 GXU262146:GXU262154 GNY262146:GNY262154 GEC262146:GEC262154 FUG262146:FUG262154 FKK262146:FKK262154 FAO262146:FAO262154 EQS262146:EQS262154 EGW262146:EGW262154 DXA262146:DXA262154 DNE262146:DNE262154 DDI262146:DDI262154 CTM262146:CTM262154 CJQ262146:CJQ262154 BZU262146:BZU262154 BPY262146:BPY262154 BGC262146:BGC262154 AWG262146:AWG262154 AMK262146:AMK262154 ACO262146:ACO262154 SS262146:SS262154 IW262146:IW262154 WVI196610:WVI196618 WLM196610:WLM196618 WBQ196610:WBQ196618 VRU196610:VRU196618 VHY196610:VHY196618 UYC196610:UYC196618 UOG196610:UOG196618 UEK196610:UEK196618 TUO196610:TUO196618 TKS196610:TKS196618 TAW196610:TAW196618 SRA196610:SRA196618 SHE196610:SHE196618 RXI196610:RXI196618 RNM196610:RNM196618 RDQ196610:RDQ196618 QTU196610:QTU196618 QJY196610:QJY196618 QAC196610:QAC196618 PQG196610:PQG196618 PGK196610:PGK196618 OWO196610:OWO196618 OMS196610:OMS196618 OCW196610:OCW196618 NTA196610:NTA196618 NJE196610:NJE196618 MZI196610:MZI196618 MPM196610:MPM196618 MFQ196610:MFQ196618 LVU196610:LVU196618 LLY196610:LLY196618 LCC196610:LCC196618 KSG196610:KSG196618 KIK196610:KIK196618 JYO196610:JYO196618 JOS196610:JOS196618 JEW196610:JEW196618 IVA196610:IVA196618 ILE196610:ILE196618 IBI196610:IBI196618 HRM196610:HRM196618 HHQ196610:HHQ196618 GXU196610:GXU196618 GNY196610:GNY196618 GEC196610:GEC196618 FUG196610:FUG196618 FKK196610:FKK196618 FAO196610:FAO196618 EQS196610:EQS196618 EGW196610:EGW196618 DXA196610:DXA196618 DNE196610:DNE196618 DDI196610:DDI196618 CTM196610:CTM196618 CJQ196610:CJQ196618 BZU196610:BZU196618 BPY196610:BPY196618 BGC196610:BGC196618 AWG196610:AWG196618 AMK196610:AMK196618 ACO196610:ACO196618 SS196610:SS196618 IW196610:IW196618 WVI131074:WVI131082 WLM131074:WLM131082 WBQ131074:WBQ131082 VRU131074:VRU131082 VHY131074:VHY131082 UYC131074:UYC131082 UOG131074:UOG131082 UEK131074:UEK131082 TUO131074:TUO131082 TKS131074:TKS131082 TAW131074:TAW131082 SRA131074:SRA131082 SHE131074:SHE131082 RXI131074:RXI131082 RNM131074:RNM131082 RDQ131074:RDQ131082 QTU131074:QTU131082 QJY131074:QJY131082 QAC131074:QAC131082 PQG131074:PQG131082 PGK131074:PGK131082 OWO131074:OWO131082 OMS131074:OMS131082 OCW131074:OCW131082 NTA131074:NTA131082 NJE131074:NJE131082 MZI131074:MZI131082 MPM131074:MPM131082 MFQ131074:MFQ131082 LVU131074:LVU131082 LLY131074:LLY131082 LCC131074:LCC131082 KSG131074:KSG131082 KIK131074:KIK131082 JYO131074:JYO131082 JOS131074:JOS131082 JEW131074:JEW131082 IVA131074:IVA131082 ILE131074:ILE131082 IBI131074:IBI131082 HRM131074:HRM131082 HHQ131074:HHQ131082 GXU131074:GXU131082 GNY131074:GNY131082 GEC131074:GEC131082 FUG131074:FUG131082 FKK131074:FKK131082 FAO131074:FAO131082 EQS131074:EQS131082 EGW131074:EGW131082 DXA131074:DXA131082 DNE131074:DNE131082 DDI131074:DDI131082 CTM131074:CTM131082 CJQ131074:CJQ131082 BZU131074:BZU131082 BPY131074:BPY131082 BGC131074:BGC131082 AWG131074:AWG131082 AMK131074:AMK131082 ACO131074:ACO131082 SS131074:SS131082 IW131074:IW131082 WVI65538:WVI65546 WLM65538:WLM65546 WBQ65538:WBQ65546 VRU65538:VRU65546 VHY65538:VHY65546 UYC65538:UYC65546 UOG65538:UOG65546 UEK65538:UEK65546 TUO65538:TUO65546 TKS65538:TKS65546 TAW65538:TAW65546 SRA65538:SRA65546 SHE65538:SHE65546 RXI65538:RXI65546 RNM65538:RNM65546 RDQ65538:RDQ65546 QTU65538:QTU65546 QJY65538:QJY65546 QAC65538:QAC65546 PQG65538:PQG65546 PGK65538:PGK65546 OWO65538:OWO65546 OMS65538:OMS65546 OCW65538:OCW65546 NTA65538:NTA65546 NJE65538:NJE65546 MZI65538:MZI65546 MPM65538:MPM65546 MFQ65538:MFQ65546 LVU65538:LVU65546 LLY65538:LLY65546 LCC65538:LCC65546 KSG65538:KSG65546 KIK65538:KIK65546 JYO65538:JYO65546 JOS65538:JOS65546 JEW65538:JEW65546 IVA65538:IVA65546 ILE65538:ILE65546 IBI65538:IBI65546 HRM65538:HRM65546 HHQ65538:HHQ65546 GXU65538:GXU65546 GNY65538:GNY65546 GEC65538:GEC65546 FUG65538:FUG65546 FKK65538:FKK65546 FAO65538:FAO65546 EQS65538:EQS65546 EGW65538:EGW65546 DXA65538:DXA65546 DNE65538:DNE65546 DDI65538:DDI65546 CTM65538:CTM65546 CJQ65538:CJQ65546 BZU65538:BZU65546 BPY65538:BPY65546 BGC65538:BGC65546 AWG65538:AWG65546 AMK65538:AMK65546 ACO65538:ACO65546 SS65538:SS65546 IW65538:IW65546 WVI2:WVI10 WLM2:WLM10 WBQ2:WBQ10 VRU2:VRU10 VHY2:VHY10 UYC2:UYC10 UOG2:UOG10 UEK2:UEK10 TUO2:TUO10 TKS2:TKS10 TAW2:TAW10 SRA2:SRA10 SHE2:SHE10 RXI2:RXI10 RNM2:RNM10 RDQ2:RDQ10 QTU2:QTU10 QJY2:QJY10 QAC2:QAC10 PQG2:PQG10 PGK2:PGK10 OWO2:OWO10 OMS2:OMS10 OCW2:OCW10 NTA2:NTA10 NJE2:NJE10 MZI2:MZI10 MPM2:MPM10 MFQ2:MFQ10 LVU2:LVU10 LLY2:LLY10 LCC2:LCC10 KSG2:KSG10 KIK2:KIK10 JYO2:JYO10 JOS2:JOS10 JEW2:JEW10 IVA2:IVA10 ILE2:ILE10 IBI2:IBI10 HRM2:HRM10 HHQ2:HHQ10 GXU2:GXU10 GNY2:GNY10 GEC2:GEC10 FUG2:FUG10 FKK2:FKK10 FAO2:FAO10 EQS2:EQS10 EGW2:EGW10 DXA2:DXA10 DNE2:DNE10 DDI2:DDI10 CTM2:CTM10 CJQ2:CJQ10 BZU2:BZU10 BPY2:BPY10 BGC2:BGC10 AWG2:AWG10 AMK2:AMK10 ACO2:ACO10 SS2:SS10 D2:D10 D65538:D65546 D131074:D131082 D196610:D196618 D262146:D262154 D327682:D327690 D393218:D393226 D458754:D458762 D524290:D524298 D589826:D589834 D655362:D655370 D720898:D720906 D786434:D786442 D851970:D851978 D917506:D917514 D983042:D983050">
      <formula1>64</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&amp;L&amp;G&amp;C中国移动IMS域性能测量参数IMS-MMTel&amp;CTX&amp;MRBT&amp;R内部公开</oddHeader>
    <oddFooter>&amp;L&amp;D&amp;C华为机密，未经许可不得扩散&amp;R第&amp;P页，共&amp;N页</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F1" workbookViewId="0">
      <selection activeCell="O1" sqref="O1:O1048576"/>
    </sheetView>
  </sheetViews>
  <sheetFormatPr defaultColWidth="9" defaultRowHeight="15.6" x14ac:dyDescent="0.25"/>
  <cols>
    <col min="1" max="1" width="15.59765625" style="55" customWidth="1"/>
    <col min="2" max="2" width="4.69921875" style="55" customWidth="1"/>
    <col min="3" max="3" width="22.59765625" style="55" customWidth="1"/>
    <col min="4" max="4" width="14.19921875" style="55" customWidth="1"/>
    <col min="5" max="5" width="25.09765625" style="56" customWidth="1"/>
    <col min="6" max="6" width="29.3984375" style="55" customWidth="1"/>
    <col min="7" max="7" width="8.8984375" style="55" customWidth="1"/>
    <col min="8" max="8" width="8.09765625" style="55" customWidth="1"/>
    <col min="9" max="9" width="4.3984375" style="55" customWidth="1"/>
    <col min="10" max="10" width="9" style="135"/>
    <col min="11" max="14" width="9" style="55"/>
    <col min="15" max="15" width="10.796875" style="163" customWidth="1"/>
    <col min="16" max="254" width="9" style="55"/>
    <col min="255" max="255" width="15.59765625" style="55" customWidth="1"/>
    <col min="256" max="256" width="4.69921875" style="55" customWidth="1"/>
    <col min="257" max="257" width="14.19921875" style="55" customWidth="1"/>
    <col min="258" max="258" width="22.59765625" style="55" customWidth="1"/>
    <col min="259" max="259" width="4.3984375" style="55" customWidth="1"/>
    <col min="260" max="260" width="25.09765625" style="55" customWidth="1"/>
    <col min="261" max="261" width="29.3984375" style="55" customWidth="1"/>
    <col min="262" max="262" width="6" style="55" customWidth="1"/>
    <col min="263" max="263" width="5" style="55" customWidth="1"/>
    <col min="264" max="264" width="10.19921875" style="55" customWidth="1"/>
    <col min="265" max="510" width="9" style="55"/>
    <col min="511" max="511" width="15.59765625" style="55" customWidth="1"/>
    <col min="512" max="512" width="4.69921875" style="55" customWidth="1"/>
    <col min="513" max="513" width="14.19921875" style="55" customWidth="1"/>
    <col min="514" max="514" width="22.59765625" style="55" customWidth="1"/>
    <col min="515" max="515" width="4.3984375" style="55" customWidth="1"/>
    <col min="516" max="516" width="25.09765625" style="55" customWidth="1"/>
    <col min="517" max="517" width="29.3984375" style="55" customWidth="1"/>
    <col min="518" max="518" width="6" style="55" customWidth="1"/>
    <col min="519" max="519" width="5" style="55" customWidth="1"/>
    <col min="520" max="520" width="10.19921875" style="55" customWidth="1"/>
    <col min="521" max="766" width="9" style="55"/>
    <col min="767" max="767" width="15.59765625" style="55" customWidth="1"/>
    <col min="768" max="768" width="4.69921875" style="55" customWidth="1"/>
    <col min="769" max="769" width="14.19921875" style="55" customWidth="1"/>
    <col min="770" max="770" width="22.59765625" style="55" customWidth="1"/>
    <col min="771" max="771" width="4.3984375" style="55" customWidth="1"/>
    <col min="772" max="772" width="25.09765625" style="55" customWidth="1"/>
    <col min="773" max="773" width="29.3984375" style="55" customWidth="1"/>
    <col min="774" max="774" width="6" style="55" customWidth="1"/>
    <col min="775" max="775" width="5" style="55" customWidth="1"/>
    <col min="776" max="776" width="10.19921875" style="55" customWidth="1"/>
    <col min="777" max="1022" width="9" style="55"/>
    <col min="1023" max="1023" width="15.59765625" style="55" customWidth="1"/>
    <col min="1024" max="1024" width="4.69921875" style="55" customWidth="1"/>
    <col min="1025" max="1025" width="14.19921875" style="55" customWidth="1"/>
    <col min="1026" max="1026" width="22.59765625" style="55" customWidth="1"/>
    <col min="1027" max="1027" width="4.3984375" style="55" customWidth="1"/>
    <col min="1028" max="1028" width="25.09765625" style="55" customWidth="1"/>
    <col min="1029" max="1029" width="29.3984375" style="55" customWidth="1"/>
    <col min="1030" max="1030" width="6" style="55" customWidth="1"/>
    <col min="1031" max="1031" width="5" style="55" customWidth="1"/>
    <col min="1032" max="1032" width="10.19921875" style="55" customWidth="1"/>
    <col min="1033" max="1278" width="9" style="55"/>
    <col min="1279" max="1279" width="15.59765625" style="55" customWidth="1"/>
    <col min="1280" max="1280" width="4.69921875" style="55" customWidth="1"/>
    <col min="1281" max="1281" width="14.19921875" style="55" customWidth="1"/>
    <col min="1282" max="1282" width="22.59765625" style="55" customWidth="1"/>
    <col min="1283" max="1283" width="4.3984375" style="55" customWidth="1"/>
    <col min="1284" max="1284" width="25.09765625" style="55" customWidth="1"/>
    <col min="1285" max="1285" width="29.3984375" style="55" customWidth="1"/>
    <col min="1286" max="1286" width="6" style="55" customWidth="1"/>
    <col min="1287" max="1287" width="5" style="55" customWidth="1"/>
    <col min="1288" max="1288" width="10.19921875" style="55" customWidth="1"/>
    <col min="1289" max="1534" width="9" style="55"/>
    <col min="1535" max="1535" width="15.59765625" style="55" customWidth="1"/>
    <col min="1536" max="1536" width="4.69921875" style="55" customWidth="1"/>
    <col min="1537" max="1537" width="14.19921875" style="55" customWidth="1"/>
    <col min="1538" max="1538" width="22.59765625" style="55" customWidth="1"/>
    <col min="1539" max="1539" width="4.3984375" style="55" customWidth="1"/>
    <col min="1540" max="1540" width="25.09765625" style="55" customWidth="1"/>
    <col min="1541" max="1541" width="29.3984375" style="55" customWidth="1"/>
    <col min="1542" max="1542" width="6" style="55" customWidth="1"/>
    <col min="1543" max="1543" width="5" style="55" customWidth="1"/>
    <col min="1544" max="1544" width="10.19921875" style="55" customWidth="1"/>
    <col min="1545" max="1790" width="9" style="55"/>
    <col min="1791" max="1791" width="15.59765625" style="55" customWidth="1"/>
    <col min="1792" max="1792" width="4.69921875" style="55" customWidth="1"/>
    <col min="1793" max="1793" width="14.19921875" style="55" customWidth="1"/>
    <col min="1794" max="1794" width="22.59765625" style="55" customWidth="1"/>
    <col min="1795" max="1795" width="4.3984375" style="55" customWidth="1"/>
    <col min="1796" max="1796" width="25.09765625" style="55" customWidth="1"/>
    <col min="1797" max="1797" width="29.3984375" style="55" customWidth="1"/>
    <col min="1798" max="1798" width="6" style="55" customWidth="1"/>
    <col min="1799" max="1799" width="5" style="55" customWidth="1"/>
    <col min="1800" max="1800" width="10.19921875" style="55" customWidth="1"/>
    <col min="1801" max="2046" width="9" style="55"/>
    <col min="2047" max="2047" width="15.59765625" style="55" customWidth="1"/>
    <col min="2048" max="2048" width="4.69921875" style="55" customWidth="1"/>
    <col min="2049" max="2049" width="14.19921875" style="55" customWidth="1"/>
    <col min="2050" max="2050" width="22.59765625" style="55" customWidth="1"/>
    <col min="2051" max="2051" width="4.3984375" style="55" customWidth="1"/>
    <col min="2052" max="2052" width="25.09765625" style="55" customWidth="1"/>
    <col min="2053" max="2053" width="29.3984375" style="55" customWidth="1"/>
    <col min="2054" max="2054" width="6" style="55" customWidth="1"/>
    <col min="2055" max="2055" width="5" style="55" customWidth="1"/>
    <col min="2056" max="2056" width="10.19921875" style="55" customWidth="1"/>
    <col min="2057" max="2302" width="9" style="55"/>
    <col min="2303" max="2303" width="15.59765625" style="55" customWidth="1"/>
    <col min="2304" max="2304" width="4.69921875" style="55" customWidth="1"/>
    <col min="2305" max="2305" width="14.19921875" style="55" customWidth="1"/>
    <col min="2306" max="2306" width="22.59765625" style="55" customWidth="1"/>
    <col min="2307" max="2307" width="4.3984375" style="55" customWidth="1"/>
    <col min="2308" max="2308" width="25.09765625" style="55" customWidth="1"/>
    <col min="2309" max="2309" width="29.3984375" style="55" customWidth="1"/>
    <col min="2310" max="2310" width="6" style="55" customWidth="1"/>
    <col min="2311" max="2311" width="5" style="55" customWidth="1"/>
    <col min="2312" max="2312" width="10.19921875" style="55" customWidth="1"/>
    <col min="2313" max="2558" width="9" style="55"/>
    <col min="2559" max="2559" width="15.59765625" style="55" customWidth="1"/>
    <col min="2560" max="2560" width="4.69921875" style="55" customWidth="1"/>
    <col min="2561" max="2561" width="14.19921875" style="55" customWidth="1"/>
    <col min="2562" max="2562" width="22.59765625" style="55" customWidth="1"/>
    <col min="2563" max="2563" width="4.3984375" style="55" customWidth="1"/>
    <col min="2564" max="2564" width="25.09765625" style="55" customWidth="1"/>
    <col min="2565" max="2565" width="29.3984375" style="55" customWidth="1"/>
    <col min="2566" max="2566" width="6" style="55" customWidth="1"/>
    <col min="2567" max="2567" width="5" style="55" customWidth="1"/>
    <col min="2568" max="2568" width="10.19921875" style="55" customWidth="1"/>
    <col min="2569" max="2814" width="9" style="55"/>
    <col min="2815" max="2815" width="15.59765625" style="55" customWidth="1"/>
    <col min="2816" max="2816" width="4.69921875" style="55" customWidth="1"/>
    <col min="2817" max="2817" width="14.19921875" style="55" customWidth="1"/>
    <col min="2818" max="2818" width="22.59765625" style="55" customWidth="1"/>
    <col min="2819" max="2819" width="4.3984375" style="55" customWidth="1"/>
    <col min="2820" max="2820" width="25.09765625" style="55" customWidth="1"/>
    <col min="2821" max="2821" width="29.3984375" style="55" customWidth="1"/>
    <col min="2822" max="2822" width="6" style="55" customWidth="1"/>
    <col min="2823" max="2823" width="5" style="55" customWidth="1"/>
    <col min="2824" max="2824" width="10.19921875" style="55" customWidth="1"/>
    <col min="2825" max="3070" width="9" style="55"/>
    <col min="3071" max="3071" width="15.59765625" style="55" customWidth="1"/>
    <col min="3072" max="3072" width="4.69921875" style="55" customWidth="1"/>
    <col min="3073" max="3073" width="14.19921875" style="55" customWidth="1"/>
    <col min="3074" max="3074" width="22.59765625" style="55" customWidth="1"/>
    <col min="3075" max="3075" width="4.3984375" style="55" customWidth="1"/>
    <col min="3076" max="3076" width="25.09765625" style="55" customWidth="1"/>
    <col min="3077" max="3077" width="29.3984375" style="55" customWidth="1"/>
    <col min="3078" max="3078" width="6" style="55" customWidth="1"/>
    <col min="3079" max="3079" width="5" style="55" customWidth="1"/>
    <col min="3080" max="3080" width="10.19921875" style="55" customWidth="1"/>
    <col min="3081" max="3326" width="9" style="55"/>
    <col min="3327" max="3327" width="15.59765625" style="55" customWidth="1"/>
    <col min="3328" max="3328" width="4.69921875" style="55" customWidth="1"/>
    <col min="3329" max="3329" width="14.19921875" style="55" customWidth="1"/>
    <col min="3330" max="3330" width="22.59765625" style="55" customWidth="1"/>
    <col min="3331" max="3331" width="4.3984375" style="55" customWidth="1"/>
    <col min="3332" max="3332" width="25.09765625" style="55" customWidth="1"/>
    <col min="3333" max="3333" width="29.3984375" style="55" customWidth="1"/>
    <col min="3334" max="3334" width="6" style="55" customWidth="1"/>
    <col min="3335" max="3335" width="5" style="55" customWidth="1"/>
    <col min="3336" max="3336" width="10.19921875" style="55" customWidth="1"/>
    <col min="3337" max="3582" width="9" style="55"/>
    <col min="3583" max="3583" width="15.59765625" style="55" customWidth="1"/>
    <col min="3584" max="3584" width="4.69921875" style="55" customWidth="1"/>
    <col min="3585" max="3585" width="14.19921875" style="55" customWidth="1"/>
    <col min="3586" max="3586" width="22.59765625" style="55" customWidth="1"/>
    <col min="3587" max="3587" width="4.3984375" style="55" customWidth="1"/>
    <col min="3588" max="3588" width="25.09765625" style="55" customWidth="1"/>
    <col min="3589" max="3589" width="29.3984375" style="55" customWidth="1"/>
    <col min="3590" max="3590" width="6" style="55" customWidth="1"/>
    <col min="3591" max="3591" width="5" style="55" customWidth="1"/>
    <col min="3592" max="3592" width="10.19921875" style="55" customWidth="1"/>
    <col min="3593" max="3838" width="9" style="55"/>
    <col min="3839" max="3839" width="15.59765625" style="55" customWidth="1"/>
    <col min="3840" max="3840" width="4.69921875" style="55" customWidth="1"/>
    <col min="3841" max="3841" width="14.19921875" style="55" customWidth="1"/>
    <col min="3842" max="3842" width="22.59765625" style="55" customWidth="1"/>
    <col min="3843" max="3843" width="4.3984375" style="55" customWidth="1"/>
    <col min="3844" max="3844" width="25.09765625" style="55" customWidth="1"/>
    <col min="3845" max="3845" width="29.3984375" style="55" customWidth="1"/>
    <col min="3846" max="3846" width="6" style="55" customWidth="1"/>
    <col min="3847" max="3847" width="5" style="55" customWidth="1"/>
    <col min="3848" max="3848" width="10.19921875" style="55" customWidth="1"/>
    <col min="3849" max="4094" width="9" style="55"/>
    <col min="4095" max="4095" width="15.59765625" style="55" customWidth="1"/>
    <col min="4096" max="4096" width="4.69921875" style="55" customWidth="1"/>
    <col min="4097" max="4097" width="14.19921875" style="55" customWidth="1"/>
    <col min="4098" max="4098" width="22.59765625" style="55" customWidth="1"/>
    <col min="4099" max="4099" width="4.3984375" style="55" customWidth="1"/>
    <col min="4100" max="4100" width="25.09765625" style="55" customWidth="1"/>
    <col min="4101" max="4101" width="29.3984375" style="55" customWidth="1"/>
    <col min="4102" max="4102" width="6" style="55" customWidth="1"/>
    <col min="4103" max="4103" width="5" style="55" customWidth="1"/>
    <col min="4104" max="4104" width="10.19921875" style="55" customWidth="1"/>
    <col min="4105" max="4350" width="9" style="55"/>
    <col min="4351" max="4351" width="15.59765625" style="55" customWidth="1"/>
    <col min="4352" max="4352" width="4.69921875" style="55" customWidth="1"/>
    <col min="4353" max="4353" width="14.19921875" style="55" customWidth="1"/>
    <col min="4354" max="4354" width="22.59765625" style="55" customWidth="1"/>
    <col min="4355" max="4355" width="4.3984375" style="55" customWidth="1"/>
    <col min="4356" max="4356" width="25.09765625" style="55" customWidth="1"/>
    <col min="4357" max="4357" width="29.3984375" style="55" customWidth="1"/>
    <col min="4358" max="4358" width="6" style="55" customWidth="1"/>
    <col min="4359" max="4359" width="5" style="55" customWidth="1"/>
    <col min="4360" max="4360" width="10.19921875" style="55" customWidth="1"/>
    <col min="4361" max="4606" width="9" style="55"/>
    <col min="4607" max="4607" width="15.59765625" style="55" customWidth="1"/>
    <col min="4608" max="4608" width="4.69921875" style="55" customWidth="1"/>
    <col min="4609" max="4609" width="14.19921875" style="55" customWidth="1"/>
    <col min="4610" max="4610" width="22.59765625" style="55" customWidth="1"/>
    <col min="4611" max="4611" width="4.3984375" style="55" customWidth="1"/>
    <col min="4612" max="4612" width="25.09765625" style="55" customWidth="1"/>
    <col min="4613" max="4613" width="29.3984375" style="55" customWidth="1"/>
    <col min="4614" max="4614" width="6" style="55" customWidth="1"/>
    <col min="4615" max="4615" width="5" style="55" customWidth="1"/>
    <col min="4616" max="4616" width="10.19921875" style="55" customWidth="1"/>
    <col min="4617" max="4862" width="9" style="55"/>
    <col min="4863" max="4863" width="15.59765625" style="55" customWidth="1"/>
    <col min="4864" max="4864" width="4.69921875" style="55" customWidth="1"/>
    <col min="4865" max="4865" width="14.19921875" style="55" customWidth="1"/>
    <col min="4866" max="4866" width="22.59765625" style="55" customWidth="1"/>
    <col min="4867" max="4867" width="4.3984375" style="55" customWidth="1"/>
    <col min="4868" max="4868" width="25.09765625" style="55" customWidth="1"/>
    <col min="4869" max="4869" width="29.3984375" style="55" customWidth="1"/>
    <col min="4870" max="4870" width="6" style="55" customWidth="1"/>
    <col min="4871" max="4871" width="5" style="55" customWidth="1"/>
    <col min="4872" max="4872" width="10.19921875" style="55" customWidth="1"/>
    <col min="4873" max="5118" width="9" style="55"/>
    <col min="5119" max="5119" width="15.59765625" style="55" customWidth="1"/>
    <col min="5120" max="5120" width="4.69921875" style="55" customWidth="1"/>
    <col min="5121" max="5121" width="14.19921875" style="55" customWidth="1"/>
    <col min="5122" max="5122" width="22.59765625" style="55" customWidth="1"/>
    <col min="5123" max="5123" width="4.3984375" style="55" customWidth="1"/>
    <col min="5124" max="5124" width="25.09765625" style="55" customWidth="1"/>
    <col min="5125" max="5125" width="29.3984375" style="55" customWidth="1"/>
    <col min="5126" max="5126" width="6" style="55" customWidth="1"/>
    <col min="5127" max="5127" width="5" style="55" customWidth="1"/>
    <col min="5128" max="5128" width="10.19921875" style="55" customWidth="1"/>
    <col min="5129" max="5374" width="9" style="55"/>
    <col min="5375" max="5375" width="15.59765625" style="55" customWidth="1"/>
    <col min="5376" max="5376" width="4.69921875" style="55" customWidth="1"/>
    <col min="5377" max="5377" width="14.19921875" style="55" customWidth="1"/>
    <col min="5378" max="5378" width="22.59765625" style="55" customWidth="1"/>
    <col min="5379" max="5379" width="4.3984375" style="55" customWidth="1"/>
    <col min="5380" max="5380" width="25.09765625" style="55" customWidth="1"/>
    <col min="5381" max="5381" width="29.3984375" style="55" customWidth="1"/>
    <col min="5382" max="5382" width="6" style="55" customWidth="1"/>
    <col min="5383" max="5383" width="5" style="55" customWidth="1"/>
    <col min="5384" max="5384" width="10.19921875" style="55" customWidth="1"/>
    <col min="5385" max="5630" width="9" style="55"/>
    <col min="5631" max="5631" width="15.59765625" style="55" customWidth="1"/>
    <col min="5632" max="5632" width="4.69921875" style="55" customWidth="1"/>
    <col min="5633" max="5633" width="14.19921875" style="55" customWidth="1"/>
    <col min="5634" max="5634" width="22.59765625" style="55" customWidth="1"/>
    <col min="5635" max="5635" width="4.3984375" style="55" customWidth="1"/>
    <col min="5636" max="5636" width="25.09765625" style="55" customWidth="1"/>
    <col min="5637" max="5637" width="29.3984375" style="55" customWidth="1"/>
    <col min="5638" max="5638" width="6" style="55" customWidth="1"/>
    <col min="5639" max="5639" width="5" style="55" customWidth="1"/>
    <col min="5640" max="5640" width="10.19921875" style="55" customWidth="1"/>
    <col min="5641" max="5886" width="9" style="55"/>
    <col min="5887" max="5887" width="15.59765625" style="55" customWidth="1"/>
    <col min="5888" max="5888" width="4.69921875" style="55" customWidth="1"/>
    <col min="5889" max="5889" width="14.19921875" style="55" customWidth="1"/>
    <col min="5890" max="5890" width="22.59765625" style="55" customWidth="1"/>
    <col min="5891" max="5891" width="4.3984375" style="55" customWidth="1"/>
    <col min="5892" max="5892" width="25.09765625" style="55" customWidth="1"/>
    <col min="5893" max="5893" width="29.3984375" style="55" customWidth="1"/>
    <col min="5894" max="5894" width="6" style="55" customWidth="1"/>
    <col min="5895" max="5895" width="5" style="55" customWidth="1"/>
    <col min="5896" max="5896" width="10.19921875" style="55" customWidth="1"/>
    <col min="5897" max="6142" width="9" style="55"/>
    <col min="6143" max="6143" width="15.59765625" style="55" customWidth="1"/>
    <col min="6144" max="6144" width="4.69921875" style="55" customWidth="1"/>
    <col min="6145" max="6145" width="14.19921875" style="55" customWidth="1"/>
    <col min="6146" max="6146" width="22.59765625" style="55" customWidth="1"/>
    <col min="6147" max="6147" width="4.3984375" style="55" customWidth="1"/>
    <col min="6148" max="6148" width="25.09765625" style="55" customWidth="1"/>
    <col min="6149" max="6149" width="29.3984375" style="55" customWidth="1"/>
    <col min="6150" max="6150" width="6" style="55" customWidth="1"/>
    <col min="6151" max="6151" width="5" style="55" customWidth="1"/>
    <col min="6152" max="6152" width="10.19921875" style="55" customWidth="1"/>
    <col min="6153" max="6398" width="9" style="55"/>
    <col min="6399" max="6399" width="15.59765625" style="55" customWidth="1"/>
    <col min="6400" max="6400" width="4.69921875" style="55" customWidth="1"/>
    <col min="6401" max="6401" width="14.19921875" style="55" customWidth="1"/>
    <col min="6402" max="6402" width="22.59765625" style="55" customWidth="1"/>
    <col min="6403" max="6403" width="4.3984375" style="55" customWidth="1"/>
    <col min="6404" max="6404" width="25.09765625" style="55" customWidth="1"/>
    <col min="6405" max="6405" width="29.3984375" style="55" customWidth="1"/>
    <col min="6406" max="6406" width="6" style="55" customWidth="1"/>
    <col min="6407" max="6407" width="5" style="55" customWidth="1"/>
    <col min="6408" max="6408" width="10.19921875" style="55" customWidth="1"/>
    <col min="6409" max="6654" width="9" style="55"/>
    <col min="6655" max="6655" width="15.59765625" style="55" customWidth="1"/>
    <col min="6656" max="6656" width="4.69921875" style="55" customWidth="1"/>
    <col min="6657" max="6657" width="14.19921875" style="55" customWidth="1"/>
    <col min="6658" max="6658" width="22.59765625" style="55" customWidth="1"/>
    <col min="6659" max="6659" width="4.3984375" style="55" customWidth="1"/>
    <col min="6660" max="6660" width="25.09765625" style="55" customWidth="1"/>
    <col min="6661" max="6661" width="29.3984375" style="55" customWidth="1"/>
    <col min="6662" max="6662" width="6" style="55" customWidth="1"/>
    <col min="6663" max="6663" width="5" style="55" customWidth="1"/>
    <col min="6664" max="6664" width="10.19921875" style="55" customWidth="1"/>
    <col min="6665" max="6910" width="9" style="55"/>
    <col min="6911" max="6911" width="15.59765625" style="55" customWidth="1"/>
    <col min="6912" max="6912" width="4.69921875" style="55" customWidth="1"/>
    <col min="6913" max="6913" width="14.19921875" style="55" customWidth="1"/>
    <col min="6914" max="6914" width="22.59765625" style="55" customWidth="1"/>
    <col min="6915" max="6915" width="4.3984375" style="55" customWidth="1"/>
    <col min="6916" max="6916" width="25.09765625" style="55" customWidth="1"/>
    <col min="6917" max="6917" width="29.3984375" style="55" customWidth="1"/>
    <col min="6918" max="6918" width="6" style="55" customWidth="1"/>
    <col min="6919" max="6919" width="5" style="55" customWidth="1"/>
    <col min="6920" max="6920" width="10.19921875" style="55" customWidth="1"/>
    <col min="6921" max="7166" width="9" style="55"/>
    <col min="7167" max="7167" width="15.59765625" style="55" customWidth="1"/>
    <col min="7168" max="7168" width="4.69921875" style="55" customWidth="1"/>
    <col min="7169" max="7169" width="14.19921875" style="55" customWidth="1"/>
    <col min="7170" max="7170" width="22.59765625" style="55" customWidth="1"/>
    <col min="7171" max="7171" width="4.3984375" style="55" customWidth="1"/>
    <col min="7172" max="7172" width="25.09765625" style="55" customWidth="1"/>
    <col min="7173" max="7173" width="29.3984375" style="55" customWidth="1"/>
    <col min="7174" max="7174" width="6" style="55" customWidth="1"/>
    <col min="7175" max="7175" width="5" style="55" customWidth="1"/>
    <col min="7176" max="7176" width="10.19921875" style="55" customWidth="1"/>
    <col min="7177" max="7422" width="9" style="55"/>
    <col min="7423" max="7423" width="15.59765625" style="55" customWidth="1"/>
    <col min="7424" max="7424" width="4.69921875" style="55" customWidth="1"/>
    <col min="7425" max="7425" width="14.19921875" style="55" customWidth="1"/>
    <col min="7426" max="7426" width="22.59765625" style="55" customWidth="1"/>
    <col min="7427" max="7427" width="4.3984375" style="55" customWidth="1"/>
    <col min="7428" max="7428" width="25.09765625" style="55" customWidth="1"/>
    <col min="7429" max="7429" width="29.3984375" style="55" customWidth="1"/>
    <col min="7430" max="7430" width="6" style="55" customWidth="1"/>
    <col min="7431" max="7431" width="5" style="55" customWidth="1"/>
    <col min="7432" max="7432" width="10.19921875" style="55" customWidth="1"/>
    <col min="7433" max="7678" width="9" style="55"/>
    <col min="7679" max="7679" width="15.59765625" style="55" customWidth="1"/>
    <col min="7680" max="7680" width="4.69921875" style="55" customWidth="1"/>
    <col min="7681" max="7681" width="14.19921875" style="55" customWidth="1"/>
    <col min="7682" max="7682" width="22.59765625" style="55" customWidth="1"/>
    <col min="7683" max="7683" width="4.3984375" style="55" customWidth="1"/>
    <col min="7684" max="7684" width="25.09765625" style="55" customWidth="1"/>
    <col min="7685" max="7685" width="29.3984375" style="55" customWidth="1"/>
    <col min="7686" max="7686" width="6" style="55" customWidth="1"/>
    <col min="7687" max="7687" width="5" style="55" customWidth="1"/>
    <col min="7688" max="7688" width="10.19921875" style="55" customWidth="1"/>
    <col min="7689" max="7934" width="9" style="55"/>
    <col min="7935" max="7935" width="15.59765625" style="55" customWidth="1"/>
    <col min="7936" max="7936" width="4.69921875" style="55" customWidth="1"/>
    <col min="7937" max="7937" width="14.19921875" style="55" customWidth="1"/>
    <col min="7938" max="7938" width="22.59765625" style="55" customWidth="1"/>
    <col min="7939" max="7939" width="4.3984375" style="55" customWidth="1"/>
    <col min="7940" max="7940" width="25.09765625" style="55" customWidth="1"/>
    <col min="7941" max="7941" width="29.3984375" style="55" customWidth="1"/>
    <col min="7942" max="7942" width="6" style="55" customWidth="1"/>
    <col min="7943" max="7943" width="5" style="55" customWidth="1"/>
    <col min="7944" max="7944" width="10.19921875" style="55" customWidth="1"/>
    <col min="7945" max="8190" width="9" style="55"/>
    <col min="8191" max="8191" width="15.59765625" style="55" customWidth="1"/>
    <col min="8192" max="8192" width="4.69921875" style="55" customWidth="1"/>
    <col min="8193" max="8193" width="14.19921875" style="55" customWidth="1"/>
    <col min="8194" max="8194" width="22.59765625" style="55" customWidth="1"/>
    <col min="8195" max="8195" width="4.3984375" style="55" customWidth="1"/>
    <col min="8196" max="8196" width="25.09765625" style="55" customWidth="1"/>
    <col min="8197" max="8197" width="29.3984375" style="55" customWidth="1"/>
    <col min="8198" max="8198" width="6" style="55" customWidth="1"/>
    <col min="8199" max="8199" width="5" style="55" customWidth="1"/>
    <col min="8200" max="8200" width="10.19921875" style="55" customWidth="1"/>
    <col min="8201" max="8446" width="9" style="55"/>
    <col min="8447" max="8447" width="15.59765625" style="55" customWidth="1"/>
    <col min="8448" max="8448" width="4.69921875" style="55" customWidth="1"/>
    <col min="8449" max="8449" width="14.19921875" style="55" customWidth="1"/>
    <col min="8450" max="8450" width="22.59765625" style="55" customWidth="1"/>
    <col min="8451" max="8451" width="4.3984375" style="55" customWidth="1"/>
    <col min="8452" max="8452" width="25.09765625" style="55" customWidth="1"/>
    <col min="8453" max="8453" width="29.3984375" style="55" customWidth="1"/>
    <col min="8454" max="8454" width="6" style="55" customWidth="1"/>
    <col min="8455" max="8455" width="5" style="55" customWidth="1"/>
    <col min="8456" max="8456" width="10.19921875" style="55" customWidth="1"/>
    <col min="8457" max="8702" width="9" style="55"/>
    <col min="8703" max="8703" width="15.59765625" style="55" customWidth="1"/>
    <col min="8704" max="8704" width="4.69921875" style="55" customWidth="1"/>
    <col min="8705" max="8705" width="14.19921875" style="55" customWidth="1"/>
    <col min="8706" max="8706" width="22.59765625" style="55" customWidth="1"/>
    <col min="8707" max="8707" width="4.3984375" style="55" customWidth="1"/>
    <col min="8708" max="8708" width="25.09765625" style="55" customWidth="1"/>
    <col min="8709" max="8709" width="29.3984375" style="55" customWidth="1"/>
    <col min="8710" max="8710" width="6" style="55" customWidth="1"/>
    <col min="8711" max="8711" width="5" style="55" customWidth="1"/>
    <col min="8712" max="8712" width="10.19921875" style="55" customWidth="1"/>
    <col min="8713" max="8958" width="9" style="55"/>
    <col min="8959" max="8959" width="15.59765625" style="55" customWidth="1"/>
    <col min="8960" max="8960" width="4.69921875" style="55" customWidth="1"/>
    <col min="8961" max="8961" width="14.19921875" style="55" customWidth="1"/>
    <col min="8962" max="8962" width="22.59765625" style="55" customWidth="1"/>
    <col min="8963" max="8963" width="4.3984375" style="55" customWidth="1"/>
    <col min="8964" max="8964" width="25.09765625" style="55" customWidth="1"/>
    <col min="8965" max="8965" width="29.3984375" style="55" customWidth="1"/>
    <col min="8966" max="8966" width="6" style="55" customWidth="1"/>
    <col min="8967" max="8967" width="5" style="55" customWidth="1"/>
    <col min="8968" max="8968" width="10.19921875" style="55" customWidth="1"/>
    <col min="8969" max="9214" width="9" style="55"/>
    <col min="9215" max="9215" width="15.59765625" style="55" customWidth="1"/>
    <col min="9216" max="9216" width="4.69921875" style="55" customWidth="1"/>
    <col min="9217" max="9217" width="14.19921875" style="55" customWidth="1"/>
    <col min="9218" max="9218" width="22.59765625" style="55" customWidth="1"/>
    <col min="9219" max="9219" width="4.3984375" style="55" customWidth="1"/>
    <col min="9220" max="9220" width="25.09765625" style="55" customWidth="1"/>
    <col min="9221" max="9221" width="29.3984375" style="55" customWidth="1"/>
    <col min="9222" max="9222" width="6" style="55" customWidth="1"/>
    <col min="9223" max="9223" width="5" style="55" customWidth="1"/>
    <col min="9224" max="9224" width="10.19921875" style="55" customWidth="1"/>
    <col min="9225" max="9470" width="9" style="55"/>
    <col min="9471" max="9471" width="15.59765625" style="55" customWidth="1"/>
    <col min="9472" max="9472" width="4.69921875" style="55" customWidth="1"/>
    <col min="9473" max="9473" width="14.19921875" style="55" customWidth="1"/>
    <col min="9474" max="9474" width="22.59765625" style="55" customWidth="1"/>
    <col min="9475" max="9475" width="4.3984375" style="55" customWidth="1"/>
    <col min="9476" max="9476" width="25.09765625" style="55" customWidth="1"/>
    <col min="9477" max="9477" width="29.3984375" style="55" customWidth="1"/>
    <col min="9478" max="9478" width="6" style="55" customWidth="1"/>
    <col min="9479" max="9479" width="5" style="55" customWidth="1"/>
    <col min="9480" max="9480" width="10.19921875" style="55" customWidth="1"/>
    <col min="9481" max="9726" width="9" style="55"/>
    <col min="9727" max="9727" width="15.59765625" style="55" customWidth="1"/>
    <col min="9728" max="9728" width="4.69921875" style="55" customWidth="1"/>
    <col min="9729" max="9729" width="14.19921875" style="55" customWidth="1"/>
    <col min="9730" max="9730" width="22.59765625" style="55" customWidth="1"/>
    <col min="9731" max="9731" width="4.3984375" style="55" customWidth="1"/>
    <col min="9732" max="9732" width="25.09765625" style="55" customWidth="1"/>
    <col min="9733" max="9733" width="29.3984375" style="55" customWidth="1"/>
    <col min="9734" max="9734" width="6" style="55" customWidth="1"/>
    <col min="9735" max="9735" width="5" style="55" customWidth="1"/>
    <col min="9736" max="9736" width="10.19921875" style="55" customWidth="1"/>
    <col min="9737" max="9982" width="9" style="55"/>
    <col min="9983" max="9983" width="15.59765625" style="55" customWidth="1"/>
    <col min="9984" max="9984" width="4.69921875" style="55" customWidth="1"/>
    <col min="9985" max="9985" width="14.19921875" style="55" customWidth="1"/>
    <col min="9986" max="9986" width="22.59765625" style="55" customWidth="1"/>
    <col min="9987" max="9987" width="4.3984375" style="55" customWidth="1"/>
    <col min="9988" max="9988" width="25.09765625" style="55" customWidth="1"/>
    <col min="9989" max="9989" width="29.3984375" style="55" customWidth="1"/>
    <col min="9990" max="9990" width="6" style="55" customWidth="1"/>
    <col min="9991" max="9991" width="5" style="55" customWidth="1"/>
    <col min="9992" max="9992" width="10.19921875" style="55" customWidth="1"/>
    <col min="9993" max="10238" width="9" style="55"/>
    <col min="10239" max="10239" width="15.59765625" style="55" customWidth="1"/>
    <col min="10240" max="10240" width="4.69921875" style="55" customWidth="1"/>
    <col min="10241" max="10241" width="14.19921875" style="55" customWidth="1"/>
    <col min="10242" max="10242" width="22.59765625" style="55" customWidth="1"/>
    <col min="10243" max="10243" width="4.3984375" style="55" customWidth="1"/>
    <col min="10244" max="10244" width="25.09765625" style="55" customWidth="1"/>
    <col min="10245" max="10245" width="29.3984375" style="55" customWidth="1"/>
    <col min="10246" max="10246" width="6" style="55" customWidth="1"/>
    <col min="10247" max="10247" width="5" style="55" customWidth="1"/>
    <col min="10248" max="10248" width="10.19921875" style="55" customWidth="1"/>
    <col min="10249" max="10494" width="9" style="55"/>
    <col min="10495" max="10495" width="15.59765625" style="55" customWidth="1"/>
    <col min="10496" max="10496" width="4.69921875" style="55" customWidth="1"/>
    <col min="10497" max="10497" width="14.19921875" style="55" customWidth="1"/>
    <col min="10498" max="10498" width="22.59765625" style="55" customWidth="1"/>
    <col min="10499" max="10499" width="4.3984375" style="55" customWidth="1"/>
    <col min="10500" max="10500" width="25.09765625" style="55" customWidth="1"/>
    <col min="10501" max="10501" width="29.3984375" style="55" customWidth="1"/>
    <col min="10502" max="10502" width="6" style="55" customWidth="1"/>
    <col min="10503" max="10503" width="5" style="55" customWidth="1"/>
    <col min="10504" max="10504" width="10.19921875" style="55" customWidth="1"/>
    <col min="10505" max="10750" width="9" style="55"/>
    <col min="10751" max="10751" width="15.59765625" style="55" customWidth="1"/>
    <col min="10752" max="10752" width="4.69921875" style="55" customWidth="1"/>
    <col min="10753" max="10753" width="14.19921875" style="55" customWidth="1"/>
    <col min="10754" max="10754" width="22.59765625" style="55" customWidth="1"/>
    <col min="10755" max="10755" width="4.3984375" style="55" customWidth="1"/>
    <col min="10756" max="10756" width="25.09765625" style="55" customWidth="1"/>
    <col min="10757" max="10757" width="29.3984375" style="55" customWidth="1"/>
    <col min="10758" max="10758" width="6" style="55" customWidth="1"/>
    <col min="10759" max="10759" width="5" style="55" customWidth="1"/>
    <col min="10760" max="10760" width="10.19921875" style="55" customWidth="1"/>
    <col min="10761" max="11006" width="9" style="55"/>
    <col min="11007" max="11007" width="15.59765625" style="55" customWidth="1"/>
    <col min="11008" max="11008" width="4.69921875" style="55" customWidth="1"/>
    <col min="11009" max="11009" width="14.19921875" style="55" customWidth="1"/>
    <col min="11010" max="11010" width="22.59765625" style="55" customWidth="1"/>
    <col min="11011" max="11011" width="4.3984375" style="55" customWidth="1"/>
    <col min="11012" max="11012" width="25.09765625" style="55" customWidth="1"/>
    <col min="11013" max="11013" width="29.3984375" style="55" customWidth="1"/>
    <col min="11014" max="11014" width="6" style="55" customWidth="1"/>
    <col min="11015" max="11015" width="5" style="55" customWidth="1"/>
    <col min="11016" max="11016" width="10.19921875" style="55" customWidth="1"/>
    <col min="11017" max="11262" width="9" style="55"/>
    <col min="11263" max="11263" width="15.59765625" style="55" customWidth="1"/>
    <col min="11264" max="11264" width="4.69921875" style="55" customWidth="1"/>
    <col min="11265" max="11265" width="14.19921875" style="55" customWidth="1"/>
    <col min="11266" max="11266" width="22.59765625" style="55" customWidth="1"/>
    <col min="11267" max="11267" width="4.3984375" style="55" customWidth="1"/>
    <col min="11268" max="11268" width="25.09765625" style="55" customWidth="1"/>
    <col min="11269" max="11269" width="29.3984375" style="55" customWidth="1"/>
    <col min="11270" max="11270" width="6" style="55" customWidth="1"/>
    <col min="11271" max="11271" width="5" style="55" customWidth="1"/>
    <col min="11272" max="11272" width="10.19921875" style="55" customWidth="1"/>
    <col min="11273" max="11518" width="9" style="55"/>
    <col min="11519" max="11519" width="15.59765625" style="55" customWidth="1"/>
    <col min="11520" max="11520" width="4.69921875" style="55" customWidth="1"/>
    <col min="11521" max="11521" width="14.19921875" style="55" customWidth="1"/>
    <col min="11522" max="11522" width="22.59765625" style="55" customWidth="1"/>
    <col min="11523" max="11523" width="4.3984375" style="55" customWidth="1"/>
    <col min="11524" max="11524" width="25.09765625" style="55" customWidth="1"/>
    <col min="11525" max="11525" width="29.3984375" style="55" customWidth="1"/>
    <col min="11526" max="11526" width="6" style="55" customWidth="1"/>
    <col min="11527" max="11527" width="5" style="55" customWidth="1"/>
    <col min="11528" max="11528" width="10.19921875" style="55" customWidth="1"/>
    <col min="11529" max="11774" width="9" style="55"/>
    <col min="11775" max="11775" width="15.59765625" style="55" customWidth="1"/>
    <col min="11776" max="11776" width="4.69921875" style="55" customWidth="1"/>
    <col min="11777" max="11777" width="14.19921875" style="55" customWidth="1"/>
    <col min="11778" max="11778" width="22.59765625" style="55" customWidth="1"/>
    <col min="11779" max="11779" width="4.3984375" style="55" customWidth="1"/>
    <col min="11780" max="11780" width="25.09765625" style="55" customWidth="1"/>
    <col min="11781" max="11781" width="29.3984375" style="55" customWidth="1"/>
    <col min="11782" max="11782" width="6" style="55" customWidth="1"/>
    <col min="11783" max="11783" width="5" style="55" customWidth="1"/>
    <col min="11784" max="11784" width="10.19921875" style="55" customWidth="1"/>
    <col min="11785" max="12030" width="9" style="55"/>
    <col min="12031" max="12031" width="15.59765625" style="55" customWidth="1"/>
    <col min="12032" max="12032" width="4.69921875" style="55" customWidth="1"/>
    <col min="12033" max="12033" width="14.19921875" style="55" customWidth="1"/>
    <col min="12034" max="12034" width="22.59765625" style="55" customWidth="1"/>
    <col min="12035" max="12035" width="4.3984375" style="55" customWidth="1"/>
    <col min="12036" max="12036" width="25.09765625" style="55" customWidth="1"/>
    <col min="12037" max="12037" width="29.3984375" style="55" customWidth="1"/>
    <col min="12038" max="12038" width="6" style="55" customWidth="1"/>
    <col min="12039" max="12039" width="5" style="55" customWidth="1"/>
    <col min="12040" max="12040" width="10.19921875" style="55" customWidth="1"/>
    <col min="12041" max="12286" width="9" style="55"/>
    <col min="12287" max="12287" width="15.59765625" style="55" customWidth="1"/>
    <col min="12288" max="12288" width="4.69921875" style="55" customWidth="1"/>
    <col min="12289" max="12289" width="14.19921875" style="55" customWidth="1"/>
    <col min="12290" max="12290" width="22.59765625" style="55" customWidth="1"/>
    <col min="12291" max="12291" width="4.3984375" style="55" customWidth="1"/>
    <col min="12292" max="12292" width="25.09765625" style="55" customWidth="1"/>
    <col min="12293" max="12293" width="29.3984375" style="55" customWidth="1"/>
    <col min="12294" max="12294" width="6" style="55" customWidth="1"/>
    <col min="12295" max="12295" width="5" style="55" customWidth="1"/>
    <col min="12296" max="12296" width="10.19921875" style="55" customWidth="1"/>
    <col min="12297" max="12542" width="9" style="55"/>
    <col min="12543" max="12543" width="15.59765625" style="55" customWidth="1"/>
    <col min="12544" max="12544" width="4.69921875" style="55" customWidth="1"/>
    <col min="12545" max="12545" width="14.19921875" style="55" customWidth="1"/>
    <col min="12546" max="12546" width="22.59765625" style="55" customWidth="1"/>
    <col min="12547" max="12547" width="4.3984375" style="55" customWidth="1"/>
    <col min="12548" max="12548" width="25.09765625" style="55" customWidth="1"/>
    <col min="12549" max="12549" width="29.3984375" style="55" customWidth="1"/>
    <col min="12550" max="12550" width="6" style="55" customWidth="1"/>
    <col min="12551" max="12551" width="5" style="55" customWidth="1"/>
    <col min="12552" max="12552" width="10.19921875" style="55" customWidth="1"/>
    <col min="12553" max="12798" width="9" style="55"/>
    <col min="12799" max="12799" width="15.59765625" style="55" customWidth="1"/>
    <col min="12800" max="12800" width="4.69921875" style="55" customWidth="1"/>
    <col min="12801" max="12801" width="14.19921875" style="55" customWidth="1"/>
    <col min="12802" max="12802" width="22.59765625" style="55" customWidth="1"/>
    <col min="12803" max="12803" width="4.3984375" style="55" customWidth="1"/>
    <col min="12804" max="12804" width="25.09765625" style="55" customWidth="1"/>
    <col min="12805" max="12805" width="29.3984375" style="55" customWidth="1"/>
    <col min="12806" max="12806" width="6" style="55" customWidth="1"/>
    <col min="12807" max="12807" width="5" style="55" customWidth="1"/>
    <col min="12808" max="12808" width="10.19921875" style="55" customWidth="1"/>
    <col min="12809" max="13054" width="9" style="55"/>
    <col min="13055" max="13055" width="15.59765625" style="55" customWidth="1"/>
    <col min="13056" max="13056" width="4.69921875" style="55" customWidth="1"/>
    <col min="13057" max="13057" width="14.19921875" style="55" customWidth="1"/>
    <col min="13058" max="13058" width="22.59765625" style="55" customWidth="1"/>
    <col min="13059" max="13059" width="4.3984375" style="55" customWidth="1"/>
    <col min="13060" max="13060" width="25.09765625" style="55" customWidth="1"/>
    <col min="13061" max="13061" width="29.3984375" style="55" customWidth="1"/>
    <col min="13062" max="13062" width="6" style="55" customWidth="1"/>
    <col min="13063" max="13063" width="5" style="55" customWidth="1"/>
    <col min="13064" max="13064" width="10.19921875" style="55" customWidth="1"/>
    <col min="13065" max="13310" width="9" style="55"/>
    <col min="13311" max="13311" width="15.59765625" style="55" customWidth="1"/>
    <col min="13312" max="13312" width="4.69921875" style="55" customWidth="1"/>
    <col min="13313" max="13313" width="14.19921875" style="55" customWidth="1"/>
    <col min="13314" max="13314" width="22.59765625" style="55" customWidth="1"/>
    <col min="13315" max="13315" width="4.3984375" style="55" customWidth="1"/>
    <col min="13316" max="13316" width="25.09765625" style="55" customWidth="1"/>
    <col min="13317" max="13317" width="29.3984375" style="55" customWidth="1"/>
    <col min="13318" max="13318" width="6" style="55" customWidth="1"/>
    <col min="13319" max="13319" width="5" style="55" customWidth="1"/>
    <col min="13320" max="13320" width="10.19921875" style="55" customWidth="1"/>
    <col min="13321" max="13566" width="9" style="55"/>
    <col min="13567" max="13567" width="15.59765625" style="55" customWidth="1"/>
    <col min="13568" max="13568" width="4.69921875" style="55" customWidth="1"/>
    <col min="13569" max="13569" width="14.19921875" style="55" customWidth="1"/>
    <col min="13570" max="13570" width="22.59765625" style="55" customWidth="1"/>
    <col min="13571" max="13571" width="4.3984375" style="55" customWidth="1"/>
    <col min="13572" max="13572" width="25.09765625" style="55" customWidth="1"/>
    <col min="13573" max="13573" width="29.3984375" style="55" customWidth="1"/>
    <col min="13574" max="13574" width="6" style="55" customWidth="1"/>
    <col min="13575" max="13575" width="5" style="55" customWidth="1"/>
    <col min="13576" max="13576" width="10.19921875" style="55" customWidth="1"/>
    <col min="13577" max="13822" width="9" style="55"/>
    <col min="13823" max="13823" width="15.59765625" style="55" customWidth="1"/>
    <col min="13824" max="13824" width="4.69921875" style="55" customWidth="1"/>
    <col min="13825" max="13825" width="14.19921875" style="55" customWidth="1"/>
    <col min="13826" max="13826" width="22.59765625" style="55" customWidth="1"/>
    <col min="13827" max="13827" width="4.3984375" style="55" customWidth="1"/>
    <col min="13828" max="13828" width="25.09765625" style="55" customWidth="1"/>
    <col min="13829" max="13829" width="29.3984375" style="55" customWidth="1"/>
    <col min="13830" max="13830" width="6" style="55" customWidth="1"/>
    <col min="13831" max="13831" width="5" style="55" customWidth="1"/>
    <col min="13832" max="13832" width="10.19921875" style="55" customWidth="1"/>
    <col min="13833" max="14078" width="9" style="55"/>
    <col min="14079" max="14079" width="15.59765625" style="55" customWidth="1"/>
    <col min="14080" max="14080" width="4.69921875" style="55" customWidth="1"/>
    <col min="14081" max="14081" width="14.19921875" style="55" customWidth="1"/>
    <col min="14082" max="14082" width="22.59765625" style="55" customWidth="1"/>
    <col min="14083" max="14083" width="4.3984375" style="55" customWidth="1"/>
    <col min="14084" max="14084" width="25.09765625" style="55" customWidth="1"/>
    <col min="14085" max="14085" width="29.3984375" style="55" customWidth="1"/>
    <col min="14086" max="14086" width="6" style="55" customWidth="1"/>
    <col min="14087" max="14087" width="5" style="55" customWidth="1"/>
    <col min="14088" max="14088" width="10.19921875" style="55" customWidth="1"/>
    <col min="14089" max="14334" width="9" style="55"/>
    <col min="14335" max="14335" width="15.59765625" style="55" customWidth="1"/>
    <col min="14336" max="14336" width="4.69921875" style="55" customWidth="1"/>
    <col min="14337" max="14337" width="14.19921875" style="55" customWidth="1"/>
    <col min="14338" max="14338" width="22.59765625" style="55" customWidth="1"/>
    <col min="14339" max="14339" width="4.3984375" style="55" customWidth="1"/>
    <col min="14340" max="14340" width="25.09765625" style="55" customWidth="1"/>
    <col min="14341" max="14341" width="29.3984375" style="55" customWidth="1"/>
    <col min="14342" max="14342" width="6" style="55" customWidth="1"/>
    <col min="14343" max="14343" width="5" style="55" customWidth="1"/>
    <col min="14344" max="14344" width="10.19921875" style="55" customWidth="1"/>
    <col min="14345" max="14590" width="9" style="55"/>
    <col min="14591" max="14591" width="15.59765625" style="55" customWidth="1"/>
    <col min="14592" max="14592" width="4.69921875" style="55" customWidth="1"/>
    <col min="14593" max="14593" width="14.19921875" style="55" customWidth="1"/>
    <col min="14594" max="14594" width="22.59765625" style="55" customWidth="1"/>
    <col min="14595" max="14595" width="4.3984375" style="55" customWidth="1"/>
    <col min="14596" max="14596" width="25.09765625" style="55" customWidth="1"/>
    <col min="14597" max="14597" width="29.3984375" style="55" customWidth="1"/>
    <col min="14598" max="14598" width="6" style="55" customWidth="1"/>
    <col min="14599" max="14599" width="5" style="55" customWidth="1"/>
    <col min="14600" max="14600" width="10.19921875" style="55" customWidth="1"/>
    <col min="14601" max="14846" width="9" style="55"/>
    <col min="14847" max="14847" width="15.59765625" style="55" customWidth="1"/>
    <col min="14848" max="14848" width="4.69921875" style="55" customWidth="1"/>
    <col min="14849" max="14849" width="14.19921875" style="55" customWidth="1"/>
    <col min="14850" max="14850" width="22.59765625" style="55" customWidth="1"/>
    <col min="14851" max="14851" width="4.3984375" style="55" customWidth="1"/>
    <col min="14852" max="14852" width="25.09765625" style="55" customWidth="1"/>
    <col min="14853" max="14853" width="29.3984375" style="55" customWidth="1"/>
    <col min="14854" max="14854" width="6" style="55" customWidth="1"/>
    <col min="14855" max="14855" width="5" style="55" customWidth="1"/>
    <col min="14856" max="14856" width="10.19921875" style="55" customWidth="1"/>
    <col min="14857" max="15102" width="9" style="55"/>
    <col min="15103" max="15103" width="15.59765625" style="55" customWidth="1"/>
    <col min="15104" max="15104" width="4.69921875" style="55" customWidth="1"/>
    <col min="15105" max="15105" width="14.19921875" style="55" customWidth="1"/>
    <col min="15106" max="15106" width="22.59765625" style="55" customWidth="1"/>
    <col min="15107" max="15107" width="4.3984375" style="55" customWidth="1"/>
    <col min="15108" max="15108" width="25.09765625" style="55" customWidth="1"/>
    <col min="15109" max="15109" width="29.3984375" style="55" customWidth="1"/>
    <col min="15110" max="15110" width="6" style="55" customWidth="1"/>
    <col min="15111" max="15111" width="5" style="55" customWidth="1"/>
    <col min="15112" max="15112" width="10.19921875" style="55" customWidth="1"/>
    <col min="15113" max="15358" width="9" style="55"/>
    <col min="15359" max="15359" width="15.59765625" style="55" customWidth="1"/>
    <col min="15360" max="15360" width="4.69921875" style="55" customWidth="1"/>
    <col min="15361" max="15361" width="14.19921875" style="55" customWidth="1"/>
    <col min="15362" max="15362" width="22.59765625" style="55" customWidth="1"/>
    <col min="15363" max="15363" width="4.3984375" style="55" customWidth="1"/>
    <col min="15364" max="15364" width="25.09765625" style="55" customWidth="1"/>
    <col min="15365" max="15365" width="29.3984375" style="55" customWidth="1"/>
    <col min="15366" max="15366" width="6" style="55" customWidth="1"/>
    <col min="15367" max="15367" width="5" style="55" customWidth="1"/>
    <col min="15368" max="15368" width="10.19921875" style="55" customWidth="1"/>
    <col min="15369" max="15614" width="9" style="55"/>
    <col min="15615" max="15615" width="15.59765625" style="55" customWidth="1"/>
    <col min="15616" max="15616" width="4.69921875" style="55" customWidth="1"/>
    <col min="15617" max="15617" width="14.19921875" style="55" customWidth="1"/>
    <col min="15618" max="15618" width="22.59765625" style="55" customWidth="1"/>
    <col min="15619" max="15619" width="4.3984375" style="55" customWidth="1"/>
    <col min="15620" max="15620" width="25.09765625" style="55" customWidth="1"/>
    <col min="15621" max="15621" width="29.3984375" style="55" customWidth="1"/>
    <col min="15622" max="15622" width="6" style="55" customWidth="1"/>
    <col min="15623" max="15623" width="5" style="55" customWidth="1"/>
    <col min="15624" max="15624" width="10.19921875" style="55" customWidth="1"/>
    <col min="15625" max="15870" width="9" style="55"/>
    <col min="15871" max="15871" width="15.59765625" style="55" customWidth="1"/>
    <col min="15872" max="15872" width="4.69921875" style="55" customWidth="1"/>
    <col min="15873" max="15873" width="14.19921875" style="55" customWidth="1"/>
    <col min="15874" max="15874" width="22.59765625" style="55" customWidth="1"/>
    <col min="15875" max="15875" width="4.3984375" style="55" customWidth="1"/>
    <col min="15876" max="15876" width="25.09765625" style="55" customWidth="1"/>
    <col min="15877" max="15877" width="29.3984375" style="55" customWidth="1"/>
    <col min="15878" max="15878" width="6" style="55" customWidth="1"/>
    <col min="15879" max="15879" width="5" style="55" customWidth="1"/>
    <col min="15880" max="15880" width="10.19921875" style="55" customWidth="1"/>
    <col min="15881" max="16126" width="9" style="55"/>
    <col min="16127" max="16127" width="15.59765625" style="55" customWidth="1"/>
    <col min="16128" max="16128" width="4.69921875" style="55" customWidth="1"/>
    <col min="16129" max="16129" width="14.19921875" style="55" customWidth="1"/>
    <col min="16130" max="16130" width="22.59765625" style="55" customWidth="1"/>
    <col min="16131" max="16131" width="4.3984375" style="55" customWidth="1"/>
    <col min="16132" max="16132" width="25.09765625" style="55" customWidth="1"/>
    <col min="16133" max="16133" width="29.3984375" style="55" customWidth="1"/>
    <col min="16134" max="16134" width="6" style="55" customWidth="1"/>
    <col min="16135" max="16135" width="5" style="55" customWidth="1"/>
    <col min="16136" max="16136" width="10.19921875" style="55" customWidth="1"/>
    <col min="16137" max="16384" width="9" style="55"/>
  </cols>
  <sheetData>
    <row r="1" spans="1:15" s="54" customFormat="1" ht="21" customHeight="1" x14ac:dyDescent="0.25">
      <c r="A1" s="1" t="s">
        <v>1670</v>
      </c>
      <c r="B1" s="1" t="s">
        <v>617</v>
      </c>
      <c r="C1" s="1" t="s">
        <v>1672</v>
      </c>
      <c r="D1" s="1" t="s">
        <v>1671</v>
      </c>
      <c r="E1" s="1" t="s">
        <v>1673</v>
      </c>
      <c r="F1" s="1" t="s">
        <v>1674</v>
      </c>
      <c r="G1" s="1" t="s">
        <v>619</v>
      </c>
      <c r="H1" s="1" t="s">
        <v>1645</v>
      </c>
      <c r="I1" s="1" t="s">
        <v>618</v>
      </c>
      <c r="J1" s="133" t="s">
        <v>1676</v>
      </c>
      <c r="K1" s="1" t="s">
        <v>1677</v>
      </c>
      <c r="L1" s="1" t="s">
        <v>1678</v>
      </c>
      <c r="M1" s="1" t="s">
        <v>1693</v>
      </c>
      <c r="N1" s="1" t="s">
        <v>620</v>
      </c>
      <c r="O1" s="160" t="s">
        <v>1853</v>
      </c>
    </row>
    <row r="2" spans="1:15" ht="24" x14ac:dyDescent="0.15">
      <c r="A2" s="61" t="s">
        <v>1525</v>
      </c>
      <c r="B2" s="61" t="s">
        <v>621</v>
      </c>
      <c r="C2" s="61" t="s">
        <v>623</v>
      </c>
      <c r="D2" s="62" t="s">
        <v>622</v>
      </c>
      <c r="E2" s="61" t="s">
        <v>624</v>
      </c>
      <c r="F2" s="61" t="s">
        <v>624</v>
      </c>
      <c r="G2" s="61" t="s">
        <v>625</v>
      </c>
      <c r="H2" s="61" t="s">
        <v>1648</v>
      </c>
      <c r="I2" s="62" t="s">
        <v>56</v>
      </c>
      <c r="J2" s="134" t="s">
        <v>1656</v>
      </c>
      <c r="K2" s="5" t="s">
        <v>626</v>
      </c>
      <c r="L2" s="5" t="s">
        <v>626</v>
      </c>
      <c r="M2" s="5"/>
      <c r="N2" s="16" t="s">
        <v>76</v>
      </c>
      <c r="O2" s="161" t="s">
        <v>1850</v>
      </c>
    </row>
    <row r="3" spans="1:15" ht="24" x14ac:dyDescent="0.15">
      <c r="A3" s="61" t="s">
        <v>1526</v>
      </c>
      <c r="B3" s="61" t="s">
        <v>621</v>
      </c>
      <c r="C3" s="61" t="s">
        <v>628</v>
      </c>
      <c r="D3" s="62" t="s">
        <v>627</v>
      </c>
      <c r="E3" s="61" t="s">
        <v>629</v>
      </c>
      <c r="F3" s="61" t="s">
        <v>629</v>
      </c>
      <c r="G3" s="61" t="s">
        <v>625</v>
      </c>
      <c r="H3" s="61" t="s">
        <v>1648</v>
      </c>
      <c r="I3" s="62" t="s">
        <v>56</v>
      </c>
      <c r="J3" s="134" t="s">
        <v>1656</v>
      </c>
      <c r="K3" s="5" t="s">
        <v>626</v>
      </c>
      <c r="L3" s="5" t="s">
        <v>626</v>
      </c>
      <c r="M3" s="5"/>
      <c r="N3" s="16" t="s">
        <v>76</v>
      </c>
      <c r="O3" s="162"/>
    </row>
    <row r="4" spans="1:15" ht="24" x14ac:dyDescent="0.15">
      <c r="A4" s="61" t="s">
        <v>1527</v>
      </c>
      <c r="B4" s="61" t="s">
        <v>621</v>
      </c>
      <c r="C4" s="61" t="s">
        <v>631</v>
      </c>
      <c r="D4" s="62" t="s">
        <v>630</v>
      </c>
      <c r="E4" s="61" t="s">
        <v>632</v>
      </c>
      <c r="F4" s="61" t="s">
        <v>632</v>
      </c>
      <c r="G4" s="61" t="s">
        <v>625</v>
      </c>
      <c r="H4" s="61" t="s">
        <v>1648</v>
      </c>
      <c r="I4" s="62" t="s">
        <v>56</v>
      </c>
      <c r="J4" s="134" t="s">
        <v>1656</v>
      </c>
      <c r="K4" s="5" t="s">
        <v>626</v>
      </c>
      <c r="L4" s="5" t="s">
        <v>626</v>
      </c>
      <c r="M4" s="5"/>
      <c r="N4" s="16" t="s">
        <v>76</v>
      </c>
      <c r="O4" s="162"/>
    </row>
    <row r="5" spans="1:15" ht="24" x14ac:dyDescent="0.15">
      <c r="A5" s="61" t="s">
        <v>1528</v>
      </c>
      <c r="B5" s="61" t="s">
        <v>621</v>
      </c>
      <c r="C5" s="61" t="s">
        <v>634</v>
      </c>
      <c r="D5" s="62" t="s">
        <v>633</v>
      </c>
      <c r="E5" s="61" t="s">
        <v>636</v>
      </c>
      <c r="F5" s="61" t="s">
        <v>636</v>
      </c>
      <c r="G5" s="61" t="s">
        <v>625</v>
      </c>
      <c r="H5" s="61" t="s">
        <v>1647</v>
      </c>
      <c r="I5" s="62" t="s">
        <v>635</v>
      </c>
      <c r="J5" s="134" t="s">
        <v>1656</v>
      </c>
      <c r="K5" s="5" t="s">
        <v>626</v>
      </c>
      <c r="L5" s="5" t="s">
        <v>626</v>
      </c>
      <c r="M5" s="5"/>
      <c r="N5" s="16" t="s">
        <v>76</v>
      </c>
      <c r="O5" s="162"/>
    </row>
    <row r="6" spans="1:15" ht="24" x14ac:dyDescent="0.15">
      <c r="A6" s="61" t="s">
        <v>1529</v>
      </c>
      <c r="B6" s="61" t="s">
        <v>621</v>
      </c>
      <c r="C6" s="61" t="s">
        <v>638</v>
      </c>
      <c r="D6" s="62" t="s">
        <v>637</v>
      </c>
      <c r="E6" s="61" t="s">
        <v>639</v>
      </c>
      <c r="F6" s="61" t="s">
        <v>639</v>
      </c>
      <c r="G6" s="61" t="s">
        <v>625</v>
      </c>
      <c r="H6" s="61" t="s">
        <v>1648</v>
      </c>
      <c r="I6" s="62" t="s">
        <v>56</v>
      </c>
      <c r="J6" s="134" t="s">
        <v>1656</v>
      </c>
      <c r="K6" s="5" t="s">
        <v>626</v>
      </c>
      <c r="L6" s="5" t="s">
        <v>626</v>
      </c>
      <c r="M6" s="5"/>
      <c r="N6" s="16" t="s">
        <v>76</v>
      </c>
      <c r="O6" s="162"/>
    </row>
    <row r="7" spans="1:15" ht="24" x14ac:dyDescent="0.15">
      <c r="A7" s="61" t="s">
        <v>1530</v>
      </c>
      <c r="B7" s="61" t="s">
        <v>621</v>
      </c>
      <c r="C7" s="61" t="s">
        <v>641</v>
      </c>
      <c r="D7" s="62" t="s">
        <v>640</v>
      </c>
      <c r="E7" s="61" t="s">
        <v>642</v>
      </c>
      <c r="F7" s="61" t="s">
        <v>642</v>
      </c>
      <c r="G7" s="61" t="s">
        <v>625</v>
      </c>
      <c r="H7" s="61" t="s">
        <v>1648</v>
      </c>
      <c r="I7" s="62" t="s">
        <v>56</v>
      </c>
      <c r="J7" s="134" t="s">
        <v>1656</v>
      </c>
      <c r="K7" s="5" t="s">
        <v>626</v>
      </c>
      <c r="L7" s="5" t="s">
        <v>626</v>
      </c>
      <c r="M7" s="5"/>
      <c r="N7" s="16" t="s">
        <v>76</v>
      </c>
      <c r="O7" s="162"/>
    </row>
    <row r="8" spans="1:15" ht="24" x14ac:dyDescent="0.15">
      <c r="A8" s="61" t="s">
        <v>1531</v>
      </c>
      <c r="B8" s="61" t="s">
        <v>621</v>
      </c>
      <c r="C8" s="61" t="s">
        <v>644</v>
      </c>
      <c r="D8" s="62" t="s">
        <v>643</v>
      </c>
      <c r="E8" s="61" t="s">
        <v>645</v>
      </c>
      <c r="F8" s="61" t="s">
        <v>645</v>
      </c>
      <c r="G8" s="61" t="s">
        <v>625</v>
      </c>
      <c r="H8" s="61" t="s">
        <v>1648</v>
      </c>
      <c r="I8" s="62" t="s">
        <v>56</v>
      </c>
      <c r="J8" s="134" t="s">
        <v>1656</v>
      </c>
      <c r="K8" s="5" t="s">
        <v>626</v>
      </c>
      <c r="L8" s="5" t="s">
        <v>626</v>
      </c>
      <c r="M8" s="5"/>
      <c r="N8" s="16" t="s">
        <v>76</v>
      </c>
      <c r="O8" s="162"/>
    </row>
    <row r="9" spans="1:15" ht="24" x14ac:dyDescent="0.15">
      <c r="A9" s="61" t="s">
        <v>1532</v>
      </c>
      <c r="B9" s="61" t="s">
        <v>621</v>
      </c>
      <c r="C9" s="61" t="s">
        <v>647</v>
      </c>
      <c r="D9" s="62" t="s">
        <v>646</v>
      </c>
      <c r="E9" s="62" t="s">
        <v>648</v>
      </c>
      <c r="F9" s="62" t="s">
        <v>648</v>
      </c>
      <c r="G9" s="61" t="s">
        <v>625</v>
      </c>
      <c r="H9" s="61" t="s">
        <v>1647</v>
      </c>
      <c r="I9" s="62" t="s">
        <v>635</v>
      </c>
      <c r="J9" s="134" t="s">
        <v>1656</v>
      </c>
      <c r="K9" s="5" t="s">
        <v>626</v>
      </c>
      <c r="L9" s="5" t="s">
        <v>626</v>
      </c>
      <c r="M9" s="5"/>
      <c r="N9" s="16" t="s">
        <v>76</v>
      </c>
      <c r="O9" s="162"/>
    </row>
    <row r="10" spans="1:15" ht="24" x14ac:dyDescent="0.15">
      <c r="A10" s="61" t="s">
        <v>1533</v>
      </c>
      <c r="B10" s="61" t="s">
        <v>621</v>
      </c>
      <c r="C10" s="61" t="s">
        <v>650</v>
      </c>
      <c r="D10" s="62" t="s">
        <v>649</v>
      </c>
      <c r="E10" s="61" t="s">
        <v>651</v>
      </c>
      <c r="F10" s="61" t="s">
        <v>651</v>
      </c>
      <c r="G10" s="61" t="s">
        <v>625</v>
      </c>
      <c r="H10" s="61" t="s">
        <v>1648</v>
      </c>
      <c r="I10" s="62" t="s">
        <v>56</v>
      </c>
      <c r="J10" s="134" t="s">
        <v>1656</v>
      </c>
      <c r="K10" s="5" t="s">
        <v>626</v>
      </c>
      <c r="L10" s="5" t="s">
        <v>626</v>
      </c>
      <c r="M10" s="5"/>
      <c r="N10" s="16" t="s">
        <v>76</v>
      </c>
      <c r="O10" s="162"/>
    </row>
    <row r="11" spans="1:15" ht="24" x14ac:dyDescent="0.15">
      <c r="A11" s="61" t="s">
        <v>1534</v>
      </c>
      <c r="B11" s="61" t="s">
        <v>621</v>
      </c>
      <c r="C11" s="61" t="s">
        <v>653</v>
      </c>
      <c r="D11" s="62" t="s">
        <v>652</v>
      </c>
      <c r="E11" s="61" t="s">
        <v>654</v>
      </c>
      <c r="F11" s="61" t="s">
        <v>654</v>
      </c>
      <c r="G11" s="61" t="s">
        <v>625</v>
      </c>
      <c r="H11" s="61" t="s">
        <v>1648</v>
      </c>
      <c r="I11" s="62" t="s">
        <v>56</v>
      </c>
      <c r="J11" s="134" t="s">
        <v>1656</v>
      </c>
      <c r="K11" s="5" t="s">
        <v>626</v>
      </c>
      <c r="L11" s="5" t="s">
        <v>626</v>
      </c>
      <c r="M11" s="5"/>
      <c r="N11" s="16" t="s">
        <v>76</v>
      </c>
      <c r="O11" s="162"/>
    </row>
    <row r="12" spans="1:15" ht="24" x14ac:dyDescent="0.15">
      <c r="A12" s="61" t="s">
        <v>1535</v>
      </c>
      <c r="B12" s="61" t="s">
        <v>621</v>
      </c>
      <c r="C12" s="61" t="s">
        <v>656</v>
      </c>
      <c r="D12" s="62" t="s">
        <v>655</v>
      </c>
      <c r="E12" s="61" t="s">
        <v>657</v>
      </c>
      <c r="F12" s="61" t="s">
        <v>657</v>
      </c>
      <c r="G12" s="61" t="s">
        <v>625</v>
      </c>
      <c r="H12" s="61" t="s">
        <v>1648</v>
      </c>
      <c r="I12" s="62" t="s">
        <v>56</v>
      </c>
      <c r="J12" s="134" t="s">
        <v>1656</v>
      </c>
      <c r="K12" s="5" t="s">
        <v>626</v>
      </c>
      <c r="L12" s="5" t="s">
        <v>626</v>
      </c>
      <c r="M12" s="5"/>
      <c r="N12" s="16" t="s">
        <v>76</v>
      </c>
      <c r="O12" s="162"/>
    </row>
    <row r="13" spans="1:15" ht="24" x14ac:dyDescent="0.15">
      <c r="A13" s="61" t="s">
        <v>1536</v>
      </c>
      <c r="B13" s="61" t="s">
        <v>621</v>
      </c>
      <c r="C13" s="61" t="s">
        <v>659</v>
      </c>
      <c r="D13" s="62" t="s">
        <v>658</v>
      </c>
      <c r="E13" s="61" t="s">
        <v>660</v>
      </c>
      <c r="F13" s="61" t="s">
        <v>660</v>
      </c>
      <c r="G13" s="61" t="s">
        <v>625</v>
      </c>
      <c r="H13" s="61" t="s">
        <v>1647</v>
      </c>
      <c r="I13" s="62" t="s">
        <v>635</v>
      </c>
      <c r="J13" s="134" t="s">
        <v>1656</v>
      </c>
      <c r="K13" s="5" t="s">
        <v>626</v>
      </c>
      <c r="L13" s="5" t="s">
        <v>626</v>
      </c>
      <c r="M13" s="5"/>
      <c r="N13" s="16" t="s">
        <v>76</v>
      </c>
      <c r="O13" s="162"/>
    </row>
    <row r="14" spans="1:15" ht="24" x14ac:dyDescent="0.15">
      <c r="A14" s="61" t="s">
        <v>1537</v>
      </c>
      <c r="B14" s="61" t="s">
        <v>621</v>
      </c>
      <c r="C14" s="61" t="s">
        <v>662</v>
      </c>
      <c r="D14" s="62" t="s">
        <v>661</v>
      </c>
      <c r="E14" s="61" t="s">
        <v>663</v>
      </c>
      <c r="F14" s="61" t="s">
        <v>663</v>
      </c>
      <c r="G14" s="61" t="s">
        <v>625</v>
      </c>
      <c r="H14" s="61" t="s">
        <v>1648</v>
      </c>
      <c r="I14" s="62" t="s">
        <v>56</v>
      </c>
      <c r="J14" s="134" t="s">
        <v>1656</v>
      </c>
      <c r="K14" s="5" t="s">
        <v>626</v>
      </c>
      <c r="L14" s="5" t="s">
        <v>626</v>
      </c>
      <c r="M14" s="5"/>
      <c r="N14" s="16" t="s">
        <v>76</v>
      </c>
      <c r="O14" s="162"/>
    </row>
    <row r="15" spans="1:15" ht="24" x14ac:dyDescent="0.15">
      <c r="A15" s="61" t="s">
        <v>1538</v>
      </c>
      <c r="B15" s="61" t="s">
        <v>621</v>
      </c>
      <c r="C15" s="61" t="s">
        <v>665</v>
      </c>
      <c r="D15" s="62" t="s">
        <v>664</v>
      </c>
      <c r="E15" s="61" t="s">
        <v>666</v>
      </c>
      <c r="F15" s="61" t="s">
        <v>666</v>
      </c>
      <c r="G15" s="61" t="s">
        <v>625</v>
      </c>
      <c r="H15" s="61" t="s">
        <v>1648</v>
      </c>
      <c r="I15" s="62" t="s">
        <v>56</v>
      </c>
      <c r="J15" s="134" t="s">
        <v>1656</v>
      </c>
      <c r="K15" s="5" t="s">
        <v>626</v>
      </c>
      <c r="L15" s="5" t="s">
        <v>626</v>
      </c>
      <c r="M15" s="5"/>
      <c r="N15" s="16" t="s">
        <v>76</v>
      </c>
      <c r="O15" s="48"/>
    </row>
    <row r="16" spans="1:15" ht="36" x14ac:dyDescent="0.15">
      <c r="A16" s="61" t="s">
        <v>1539</v>
      </c>
      <c r="B16" s="61" t="s">
        <v>621</v>
      </c>
      <c r="C16" s="61" t="s">
        <v>668</v>
      </c>
      <c r="D16" s="62" t="s">
        <v>667</v>
      </c>
      <c r="E16" s="62" t="s">
        <v>669</v>
      </c>
      <c r="F16" s="62" t="s">
        <v>669</v>
      </c>
      <c r="G16" s="61" t="s">
        <v>625</v>
      </c>
      <c r="H16" s="61" t="s">
        <v>1648</v>
      </c>
      <c r="I16" s="62" t="s">
        <v>56</v>
      </c>
      <c r="J16" s="134" t="s">
        <v>1656</v>
      </c>
      <c r="K16" s="5" t="s">
        <v>626</v>
      </c>
      <c r="L16" s="5" t="s">
        <v>626</v>
      </c>
      <c r="M16" s="5"/>
      <c r="N16" s="16" t="s">
        <v>76</v>
      </c>
      <c r="O16" s="48"/>
    </row>
    <row r="17" spans="1:15" ht="24" x14ac:dyDescent="0.15">
      <c r="A17" s="61" t="s">
        <v>1540</v>
      </c>
      <c r="B17" s="61" t="s">
        <v>621</v>
      </c>
      <c r="C17" s="61" t="s">
        <v>671</v>
      </c>
      <c r="D17" s="62" t="s">
        <v>670</v>
      </c>
      <c r="E17" s="61" t="s">
        <v>672</v>
      </c>
      <c r="F17" s="61" t="s">
        <v>672</v>
      </c>
      <c r="G17" s="61" t="s">
        <v>625</v>
      </c>
      <c r="H17" s="61" t="s">
        <v>1647</v>
      </c>
      <c r="I17" s="62" t="s">
        <v>635</v>
      </c>
      <c r="J17" s="134" t="s">
        <v>1656</v>
      </c>
      <c r="K17" s="5" t="s">
        <v>626</v>
      </c>
      <c r="L17" s="5" t="s">
        <v>626</v>
      </c>
      <c r="M17" s="5"/>
      <c r="N17" s="16" t="s">
        <v>76</v>
      </c>
      <c r="O17" s="48"/>
    </row>
    <row r="18" spans="1:15" ht="24" x14ac:dyDescent="0.15">
      <c r="A18" s="61" t="s">
        <v>1541</v>
      </c>
      <c r="B18" s="61" t="s">
        <v>621</v>
      </c>
      <c r="C18" s="61" t="s">
        <v>674</v>
      </c>
      <c r="D18" s="62" t="s">
        <v>673</v>
      </c>
      <c r="E18" s="61" t="s">
        <v>675</v>
      </c>
      <c r="F18" s="61" t="s">
        <v>675</v>
      </c>
      <c r="G18" s="61" t="s">
        <v>625</v>
      </c>
      <c r="H18" s="61" t="s">
        <v>1648</v>
      </c>
      <c r="I18" s="62" t="s">
        <v>56</v>
      </c>
      <c r="J18" s="134" t="s">
        <v>1656</v>
      </c>
      <c r="K18" s="5" t="s">
        <v>626</v>
      </c>
      <c r="L18" s="5" t="s">
        <v>626</v>
      </c>
      <c r="M18" s="5"/>
      <c r="N18" s="16" t="s">
        <v>76</v>
      </c>
      <c r="O18" s="48"/>
    </row>
    <row r="19" spans="1:15" ht="24" x14ac:dyDescent="0.15">
      <c r="A19" s="61" t="s">
        <v>1542</v>
      </c>
      <c r="B19" s="61" t="s">
        <v>621</v>
      </c>
      <c r="C19" s="61" t="s">
        <v>677</v>
      </c>
      <c r="D19" s="62" t="s">
        <v>676</v>
      </c>
      <c r="E19" s="61" t="s">
        <v>678</v>
      </c>
      <c r="F19" s="61" t="s">
        <v>678</v>
      </c>
      <c r="G19" s="61" t="s">
        <v>625</v>
      </c>
      <c r="H19" s="61" t="s">
        <v>1648</v>
      </c>
      <c r="I19" s="62" t="s">
        <v>56</v>
      </c>
      <c r="J19" s="134" t="s">
        <v>1656</v>
      </c>
      <c r="K19" s="5" t="s">
        <v>626</v>
      </c>
      <c r="L19" s="5" t="s">
        <v>626</v>
      </c>
      <c r="M19" s="5"/>
      <c r="N19" s="16" t="s">
        <v>76</v>
      </c>
      <c r="O19" s="48"/>
    </row>
    <row r="20" spans="1:15" ht="24" x14ac:dyDescent="0.15">
      <c r="A20" s="61" t="s">
        <v>1543</v>
      </c>
      <c r="B20" s="61" t="s">
        <v>621</v>
      </c>
      <c r="C20" s="61" t="s">
        <v>680</v>
      </c>
      <c r="D20" s="62" t="s">
        <v>679</v>
      </c>
      <c r="E20" s="61" t="s">
        <v>681</v>
      </c>
      <c r="F20" s="61" t="s">
        <v>681</v>
      </c>
      <c r="G20" s="61" t="s">
        <v>625</v>
      </c>
      <c r="H20" s="61" t="s">
        <v>1648</v>
      </c>
      <c r="I20" s="62" t="s">
        <v>56</v>
      </c>
      <c r="J20" s="134" t="s">
        <v>1656</v>
      </c>
      <c r="K20" s="5" t="s">
        <v>626</v>
      </c>
      <c r="L20" s="5" t="s">
        <v>626</v>
      </c>
      <c r="M20" s="5"/>
      <c r="N20" s="16" t="s">
        <v>76</v>
      </c>
      <c r="O20" s="48"/>
    </row>
    <row r="21" spans="1:15" ht="36" x14ac:dyDescent="0.15">
      <c r="A21" s="61" t="s">
        <v>1544</v>
      </c>
      <c r="B21" s="61" t="s">
        <v>621</v>
      </c>
      <c r="C21" s="61" t="s">
        <v>683</v>
      </c>
      <c r="D21" s="62" t="s">
        <v>682</v>
      </c>
      <c r="E21" s="62" t="s">
        <v>684</v>
      </c>
      <c r="F21" s="62" t="s">
        <v>684</v>
      </c>
      <c r="G21" s="61" t="s">
        <v>625</v>
      </c>
      <c r="H21" s="61" t="s">
        <v>1647</v>
      </c>
      <c r="I21" s="62" t="s">
        <v>635</v>
      </c>
      <c r="J21" s="134" t="s">
        <v>1656</v>
      </c>
      <c r="K21" s="5" t="s">
        <v>626</v>
      </c>
      <c r="L21" s="5" t="s">
        <v>626</v>
      </c>
      <c r="M21" s="5"/>
      <c r="N21" s="16" t="s">
        <v>76</v>
      </c>
    </row>
    <row r="22" spans="1:15" ht="24" x14ac:dyDescent="0.15">
      <c r="A22" s="61" t="s">
        <v>1545</v>
      </c>
      <c r="B22" s="61" t="s">
        <v>621</v>
      </c>
      <c r="C22" s="61" t="s">
        <v>686</v>
      </c>
      <c r="D22" s="62" t="s">
        <v>685</v>
      </c>
      <c r="E22" s="61" t="s">
        <v>687</v>
      </c>
      <c r="F22" s="61" t="s">
        <v>687</v>
      </c>
      <c r="G22" s="61" t="s">
        <v>625</v>
      </c>
      <c r="H22" s="61" t="s">
        <v>1648</v>
      </c>
      <c r="I22" s="62" t="s">
        <v>56</v>
      </c>
      <c r="J22" s="134" t="s">
        <v>1656</v>
      </c>
      <c r="K22" s="5" t="s">
        <v>626</v>
      </c>
      <c r="L22" s="5" t="s">
        <v>626</v>
      </c>
      <c r="M22" s="5"/>
      <c r="N22" s="16" t="s">
        <v>76</v>
      </c>
    </row>
    <row r="23" spans="1:15" ht="24" x14ac:dyDescent="0.15">
      <c r="A23" s="61" t="s">
        <v>1546</v>
      </c>
      <c r="B23" s="61" t="s">
        <v>621</v>
      </c>
      <c r="C23" s="61" t="s">
        <v>689</v>
      </c>
      <c r="D23" s="62" t="s">
        <v>688</v>
      </c>
      <c r="E23" s="61" t="s">
        <v>690</v>
      </c>
      <c r="F23" s="61" t="s">
        <v>690</v>
      </c>
      <c r="G23" s="61" t="s">
        <v>625</v>
      </c>
      <c r="H23" s="61" t="s">
        <v>1648</v>
      </c>
      <c r="I23" s="62" t="s">
        <v>56</v>
      </c>
      <c r="J23" s="134" t="s">
        <v>1656</v>
      </c>
      <c r="K23" s="5" t="s">
        <v>626</v>
      </c>
      <c r="L23" s="5" t="s">
        <v>626</v>
      </c>
      <c r="M23" s="5"/>
      <c r="N23" s="16" t="s">
        <v>76</v>
      </c>
    </row>
    <row r="24" spans="1:15" ht="24" x14ac:dyDescent="0.15">
      <c r="A24" s="61" t="s">
        <v>1547</v>
      </c>
      <c r="B24" s="61" t="s">
        <v>621</v>
      </c>
      <c r="C24" s="61" t="s">
        <v>692</v>
      </c>
      <c r="D24" s="62" t="s">
        <v>691</v>
      </c>
      <c r="E24" s="61" t="s">
        <v>693</v>
      </c>
      <c r="F24" s="61" t="s">
        <v>693</v>
      </c>
      <c r="G24" s="61" t="s">
        <v>625</v>
      </c>
      <c r="H24" s="61" t="s">
        <v>1648</v>
      </c>
      <c r="I24" s="62" t="s">
        <v>56</v>
      </c>
      <c r="J24" s="134" t="s">
        <v>1656</v>
      </c>
      <c r="K24" s="5" t="s">
        <v>626</v>
      </c>
      <c r="L24" s="5" t="s">
        <v>626</v>
      </c>
      <c r="M24" s="5"/>
      <c r="N24" s="16" t="s">
        <v>76</v>
      </c>
    </row>
    <row r="25" spans="1:15" ht="24" x14ac:dyDescent="0.15">
      <c r="A25" s="61" t="s">
        <v>1548</v>
      </c>
      <c r="B25" s="61" t="s">
        <v>621</v>
      </c>
      <c r="C25" s="61" t="s">
        <v>695</v>
      </c>
      <c r="D25" s="62" t="s">
        <v>694</v>
      </c>
      <c r="E25" s="61" t="s">
        <v>696</v>
      </c>
      <c r="F25" s="61" t="s">
        <v>696</v>
      </c>
      <c r="G25" s="61" t="s">
        <v>625</v>
      </c>
      <c r="H25" s="61" t="s">
        <v>1647</v>
      </c>
      <c r="I25" s="62" t="s">
        <v>635</v>
      </c>
      <c r="J25" s="134" t="s">
        <v>1656</v>
      </c>
      <c r="K25" s="5" t="s">
        <v>626</v>
      </c>
      <c r="L25" s="5" t="s">
        <v>626</v>
      </c>
      <c r="M25" s="5"/>
      <c r="N25" s="16" t="s">
        <v>76</v>
      </c>
      <c r="O25" s="164"/>
    </row>
    <row r="26" spans="1:15" ht="24" x14ac:dyDescent="0.15">
      <c r="A26" s="61" t="s">
        <v>1549</v>
      </c>
      <c r="B26" s="61" t="s">
        <v>621</v>
      </c>
      <c r="C26" s="61" t="s">
        <v>698</v>
      </c>
      <c r="D26" s="62" t="s">
        <v>697</v>
      </c>
      <c r="E26" s="61" t="s">
        <v>699</v>
      </c>
      <c r="F26" s="61" t="s">
        <v>699</v>
      </c>
      <c r="G26" s="61" t="s">
        <v>625</v>
      </c>
      <c r="H26" s="61" t="s">
        <v>1648</v>
      </c>
      <c r="I26" s="62" t="s">
        <v>56</v>
      </c>
      <c r="J26" s="134" t="s">
        <v>1656</v>
      </c>
      <c r="K26" s="5" t="s">
        <v>626</v>
      </c>
      <c r="L26" s="5" t="s">
        <v>626</v>
      </c>
      <c r="M26" s="5"/>
      <c r="N26" s="16" t="s">
        <v>76</v>
      </c>
      <c r="O26" s="48"/>
    </row>
    <row r="27" spans="1:15" ht="24" x14ac:dyDescent="0.15">
      <c r="A27" s="61" t="s">
        <v>1550</v>
      </c>
      <c r="B27" s="61" t="s">
        <v>621</v>
      </c>
      <c r="C27" s="61" t="s">
        <v>701</v>
      </c>
      <c r="D27" s="62" t="s">
        <v>700</v>
      </c>
      <c r="E27" s="61" t="s">
        <v>702</v>
      </c>
      <c r="F27" s="61" t="s">
        <v>702</v>
      </c>
      <c r="G27" s="61" t="s">
        <v>625</v>
      </c>
      <c r="H27" s="61" t="s">
        <v>1648</v>
      </c>
      <c r="I27" s="62" t="s">
        <v>56</v>
      </c>
      <c r="J27" s="134" t="s">
        <v>1656</v>
      </c>
      <c r="K27" s="5" t="s">
        <v>626</v>
      </c>
      <c r="L27" s="5" t="s">
        <v>626</v>
      </c>
      <c r="M27" s="5"/>
      <c r="N27" s="16" t="s">
        <v>76</v>
      </c>
      <c r="O27" s="48"/>
    </row>
    <row r="28" spans="1:15" ht="36" x14ac:dyDescent="0.15">
      <c r="A28" s="61" t="s">
        <v>1551</v>
      </c>
      <c r="B28" s="61" t="s">
        <v>621</v>
      </c>
      <c r="C28" s="61" t="s">
        <v>704</v>
      </c>
      <c r="D28" s="62" t="s">
        <v>703</v>
      </c>
      <c r="E28" s="62" t="s">
        <v>705</v>
      </c>
      <c r="F28" s="62" t="s">
        <v>705</v>
      </c>
      <c r="G28" s="61" t="s">
        <v>625</v>
      </c>
      <c r="H28" s="61" t="s">
        <v>1648</v>
      </c>
      <c r="I28" s="62" t="s">
        <v>56</v>
      </c>
      <c r="J28" s="134" t="s">
        <v>1656</v>
      </c>
      <c r="K28" s="5" t="s">
        <v>626</v>
      </c>
      <c r="L28" s="5" t="s">
        <v>626</v>
      </c>
      <c r="M28" s="5"/>
      <c r="N28" s="16" t="s">
        <v>76</v>
      </c>
      <c r="O28" s="48"/>
    </row>
    <row r="29" spans="1:15" ht="24" x14ac:dyDescent="0.15">
      <c r="A29" s="61" t="s">
        <v>1552</v>
      </c>
      <c r="B29" s="61" t="s">
        <v>621</v>
      </c>
      <c r="C29" s="61" t="s">
        <v>707</v>
      </c>
      <c r="D29" s="62" t="s">
        <v>706</v>
      </c>
      <c r="E29" s="61" t="s">
        <v>708</v>
      </c>
      <c r="F29" s="61" t="s">
        <v>708</v>
      </c>
      <c r="G29" s="61" t="s">
        <v>625</v>
      </c>
      <c r="H29" s="61" t="s">
        <v>1647</v>
      </c>
      <c r="I29" s="62" t="s">
        <v>635</v>
      </c>
      <c r="J29" s="134" t="s">
        <v>1656</v>
      </c>
      <c r="K29" s="5" t="s">
        <v>626</v>
      </c>
      <c r="L29" s="5" t="s">
        <v>626</v>
      </c>
      <c r="M29" s="5"/>
      <c r="N29" s="16" t="s">
        <v>76</v>
      </c>
      <c r="O29" s="48"/>
    </row>
    <row r="30" spans="1:15" ht="24" x14ac:dyDescent="0.15">
      <c r="A30" s="61" t="s">
        <v>1553</v>
      </c>
      <c r="B30" s="61" t="s">
        <v>621</v>
      </c>
      <c r="C30" s="61" t="s">
        <v>710</v>
      </c>
      <c r="D30" s="62" t="s">
        <v>709</v>
      </c>
      <c r="E30" s="61" t="s">
        <v>711</v>
      </c>
      <c r="F30" s="61" t="s">
        <v>711</v>
      </c>
      <c r="G30" s="61" t="s">
        <v>625</v>
      </c>
      <c r="H30" s="61" t="s">
        <v>1648</v>
      </c>
      <c r="I30" s="62" t="s">
        <v>56</v>
      </c>
      <c r="J30" s="134" t="s">
        <v>1656</v>
      </c>
      <c r="K30" s="5" t="s">
        <v>626</v>
      </c>
      <c r="L30" s="5" t="s">
        <v>626</v>
      </c>
      <c r="M30" s="5"/>
      <c r="N30" s="16" t="s">
        <v>76</v>
      </c>
      <c r="O30" s="48"/>
    </row>
    <row r="31" spans="1:15" ht="24" x14ac:dyDescent="0.15">
      <c r="A31" s="61" t="s">
        <v>1554</v>
      </c>
      <c r="B31" s="61" t="s">
        <v>621</v>
      </c>
      <c r="C31" s="61" t="s">
        <v>713</v>
      </c>
      <c r="D31" s="62" t="s">
        <v>712</v>
      </c>
      <c r="E31" s="62" t="s">
        <v>714</v>
      </c>
      <c r="F31" s="62" t="s">
        <v>714</v>
      </c>
      <c r="G31" s="61" t="s">
        <v>625</v>
      </c>
      <c r="H31" s="61" t="s">
        <v>1648</v>
      </c>
      <c r="I31" s="62" t="s">
        <v>56</v>
      </c>
      <c r="J31" s="134" t="s">
        <v>1656</v>
      </c>
      <c r="K31" s="5" t="s">
        <v>626</v>
      </c>
      <c r="L31" s="5" t="s">
        <v>626</v>
      </c>
      <c r="M31" s="5"/>
      <c r="N31" s="16" t="s">
        <v>76</v>
      </c>
      <c r="O31" s="162"/>
    </row>
    <row r="32" spans="1:15" ht="36" x14ac:dyDescent="0.15">
      <c r="A32" s="61" t="s">
        <v>1555</v>
      </c>
      <c r="B32" s="61" t="s">
        <v>621</v>
      </c>
      <c r="C32" s="61" t="s">
        <v>716</v>
      </c>
      <c r="D32" s="62" t="s">
        <v>715</v>
      </c>
      <c r="E32" s="62" t="s">
        <v>717</v>
      </c>
      <c r="F32" s="62" t="s">
        <v>717</v>
      </c>
      <c r="G32" s="61" t="s">
        <v>625</v>
      </c>
      <c r="H32" s="61" t="s">
        <v>1648</v>
      </c>
      <c r="I32" s="62" t="s">
        <v>56</v>
      </c>
      <c r="J32" s="134" t="s">
        <v>1656</v>
      </c>
      <c r="K32" s="5" t="s">
        <v>626</v>
      </c>
      <c r="L32" s="5" t="s">
        <v>626</v>
      </c>
      <c r="M32" s="5"/>
      <c r="N32" s="16" t="s">
        <v>76</v>
      </c>
      <c r="O32" s="162"/>
    </row>
    <row r="33" spans="1:15" ht="24" x14ac:dyDescent="0.15">
      <c r="A33" s="61" t="s">
        <v>1556</v>
      </c>
      <c r="B33" s="61" t="s">
        <v>621</v>
      </c>
      <c r="C33" s="61" t="s">
        <v>719</v>
      </c>
      <c r="D33" s="62" t="s">
        <v>718</v>
      </c>
      <c r="E33" s="61" t="s">
        <v>720</v>
      </c>
      <c r="F33" s="61" t="s">
        <v>720</v>
      </c>
      <c r="G33" s="61" t="s">
        <v>625</v>
      </c>
      <c r="H33" s="61" t="s">
        <v>1647</v>
      </c>
      <c r="I33" s="62" t="s">
        <v>635</v>
      </c>
      <c r="J33" s="134" t="s">
        <v>1656</v>
      </c>
      <c r="K33" s="5" t="s">
        <v>626</v>
      </c>
      <c r="L33" s="5" t="s">
        <v>626</v>
      </c>
      <c r="M33" s="5"/>
      <c r="N33" s="16" t="s">
        <v>76</v>
      </c>
      <c r="O33" s="162"/>
    </row>
    <row r="34" spans="1:15" ht="24" x14ac:dyDescent="0.15">
      <c r="A34" s="61" t="s">
        <v>1773</v>
      </c>
      <c r="B34" s="61" t="s">
        <v>621</v>
      </c>
      <c r="C34" s="61" t="s">
        <v>722</v>
      </c>
      <c r="D34" s="62" t="s">
        <v>721</v>
      </c>
      <c r="E34" s="62" t="s">
        <v>723</v>
      </c>
      <c r="F34" s="62" t="s">
        <v>723</v>
      </c>
      <c r="G34" s="61" t="s">
        <v>625</v>
      </c>
      <c r="H34" s="61" t="s">
        <v>1648</v>
      </c>
      <c r="I34" s="62" t="s">
        <v>56</v>
      </c>
      <c r="J34" s="134" t="s">
        <v>1656</v>
      </c>
      <c r="K34" s="5" t="s">
        <v>626</v>
      </c>
      <c r="L34" s="5" t="s">
        <v>626</v>
      </c>
      <c r="M34" s="5"/>
      <c r="N34" s="16" t="s">
        <v>76</v>
      </c>
      <c r="O34" s="162"/>
    </row>
    <row r="35" spans="1:15" ht="24" x14ac:dyDescent="0.15">
      <c r="A35" s="61" t="s">
        <v>1774</v>
      </c>
      <c r="B35" s="61" t="s">
        <v>621</v>
      </c>
      <c r="C35" s="61" t="s">
        <v>725</v>
      </c>
      <c r="D35" s="62" t="s">
        <v>724</v>
      </c>
      <c r="E35" s="61" t="s">
        <v>726</v>
      </c>
      <c r="F35" s="61" t="s">
        <v>726</v>
      </c>
      <c r="G35" s="61" t="s">
        <v>625</v>
      </c>
      <c r="H35" s="61" t="s">
        <v>1648</v>
      </c>
      <c r="I35" s="62" t="s">
        <v>56</v>
      </c>
      <c r="J35" s="134" t="s">
        <v>1656</v>
      </c>
      <c r="K35" s="5" t="s">
        <v>626</v>
      </c>
      <c r="L35" s="5" t="s">
        <v>626</v>
      </c>
      <c r="M35" s="5"/>
      <c r="N35" s="16" t="s">
        <v>76</v>
      </c>
      <c r="O35" s="162"/>
    </row>
    <row r="36" spans="1:15" ht="36" x14ac:dyDescent="0.15">
      <c r="A36" s="61" t="s">
        <v>1775</v>
      </c>
      <c r="B36" s="61" t="s">
        <v>621</v>
      </c>
      <c r="C36" s="61" t="s">
        <v>728</v>
      </c>
      <c r="D36" s="62" t="s">
        <v>727</v>
      </c>
      <c r="E36" s="62" t="s">
        <v>729</v>
      </c>
      <c r="F36" s="62" t="s">
        <v>729</v>
      </c>
      <c r="G36" s="61" t="s">
        <v>625</v>
      </c>
      <c r="H36" s="61" t="s">
        <v>1648</v>
      </c>
      <c r="I36" s="62" t="s">
        <v>56</v>
      </c>
      <c r="J36" s="134" t="s">
        <v>1656</v>
      </c>
      <c r="K36" s="5" t="s">
        <v>626</v>
      </c>
      <c r="L36" s="5" t="s">
        <v>626</v>
      </c>
      <c r="M36" s="5"/>
      <c r="N36" s="16" t="s">
        <v>76</v>
      </c>
      <c r="O36" s="162"/>
    </row>
    <row r="37" spans="1:15" ht="24" x14ac:dyDescent="0.15">
      <c r="A37" s="61" t="s">
        <v>1776</v>
      </c>
      <c r="B37" s="61" t="s">
        <v>621</v>
      </c>
      <c r="C37" s="61" t="s">
        <v>731</v>
      </c>
      <c r="D37" s="62" t="s">
        <v>730</v>
      </c>
      <c r="E37" s="61" t="s">
        <v>732</v>
      </c>
      <c r="F37" s="61" t="s">
        <v>732</v>
      </c>
      <c r="G37" s="61" t="s">
        <v>625</v>
      </c>
      <c r="H37" s="61" t="s">
        <v>1647</v>
      </c>
      <c r="I37" s="62" t="s">
        <v>635</v>
      </c>
      <c r="J37" s="134" t="s">
        <v>1656</v>
      </c>
      <c r="K37" s="5" t="s">
        <v>626</v>
      </c>
      <c r="L37" s="5" t="s">
        <v>626</v>
      </c>
      <c r="M37" s="5"/>
      <c r="N37" s="16" t="s">
        <v>76</v>
      </c>
      <c r="O37" s="162"/>
    </row>
    <row r="38" spans="1:15" ht="24" x14ac:dyDescent="0.15">
      <c r="A38" s="61" t="s">
        <v>1557</v>
      </c>
      <c r="B38" s="61" t="s">
        <v>621</v>
      </c>
      <c r="C38" s="61" t="s">
        <v>734</v>
      </c>
      <c r="D38" s="62" t="s">
        <v>733</v>
      </c>
      <c r="E38" s="61" t="s">
        <v>735</v>
      </c>
      <c r="F38" s="61" t="s">
        <v>735</v>
      </c>
      <c r="G38" s="61" t="s">
        <v>625</v>
      </c>
      <c r="H38" s="61" t="s">
        <v>1648</v>
      </c>
      <c r="I38" s="62" t="s">
        <v>56</v>
      </c>
      <c r="J38" s="134" t="s">
        <v>1656</v>
      </c>
      <c r="K38" s="5" t="s">
        <v>626</v>
      </c>
      <c r="L38" s="5" t="s">
        <v>626</v>
      </c>
      <c r="M38" s="5"/>
      <c r="N38" s="16" t="s">
        <v>76</v>
      </c>
      <c r="O38" s="162"/>
    </row>
    <row r="39" spans="1:15" ht="24" x14ac:dyDescent="0.15">
      <c r="A39" s="61" t="s">
        <v>1558</v>
      </c>
      <c r="B39" s="61" t="s">
        <v>621</v>
      </c>
      <c r="C39" s="61" t="s">
        <v>737</v>
      </c>
      <c r="D39" s="62" t="s">
        <v>736</v>
      </c>
      <c r="E39" s="61" t="s">
        <v>738</v>
      </c>
      <c r="F39" s="61" t="s">
        <v>738</v>
      </c>
      <c r="G39" s="61" t="s">
        <v>625</v>
      </c>
      <c r="H39" s="61" t="s">
        <v>1648</v>
      </c>
      <c r="I39" s="62" t="s">
        <v>56</v>
      </c>
      <c r="J39" s="134" t="s">
        <v>1656</v>
      </c>
      <c r="K39" s="5" t="s">
        <v>626</v>
      </c>
      <c r="L39" s="5" t="s">
        <v>626</v>
      </c>
      <c r="M39" s="5"/>
      <c r="N39" s="16" t="s">
        <v>76</v>
      </c>
      <c r="O39" s="162"/>
    </row>
    <row r="40" spans="1:15" ht="24" x14ac:dyDescent="0.15">
      <c r="A40" s="61" t="s">
        <v>1559</v>
      </c>
      <c r="B40" s="61" t="s">
        <v>621</v>
      </c>
      <c r="C40" s="61" t="s">
        <v>740</v>
      </c>
      <c r="D40" s="62" t="s">
        <v>739</v>
      </c>
      <c r="E40" s="61" t="s">
        <v>741</v>
      </c>
      <c r="F40" s="61" t="s">
        <v>741</v>
      </c>
      <c r="G40" s="61" t="s">
        <v>625</v>
      </c>
      <c r="H40" s="61" t="s">
        <v>1648</v>
      </c>
      <c r="I40" s="62" t="s">
        <v>56</v>
      </c>
      <c r="J40" s="134" t="s">
        <v>1656</v>
      </c>
      <c r="K40" s="5" t="s">
        <v>626</v>
      </c>
      <c r="L40" s="5" t="s">
        <v>626</v>
      </c>
      <c r="M40" s="5"/>
      <c r="N40" s="16" t="s">
        <v>76</v>
      </c>
      <c r="O40" s="162"/>
    </row>
    <row r="41" spans="1:15" ht="24" x14ac:dyDescent="0.15">
      <c r="A41" s="61" t="s">
        <v>1560</v>
      </c>
      <c r="B41" s="61" t="s">
        <v>621</v>
      </c>
      <c r="C41" s="61" t="s">
        <v>743</v>
      </c>
      <c r="D41" s="62" t="s">
        <v>742</v>
      </c>
      <c r="E41" s="61" t="s">
        <v>744</v>
      </c>
      <c r="F41" s="61" t="s">
        <v>744</v>
      </c>
      <c r="G41" s="61" t="s">
        <v>625</v>
      </c>
      <c r="H41" s="61" t="s">
        <v>1647</v>
      </c>
      <c r="I41" s="62" t="s">
        <v>635</v>
      </c>
      <c r="J41" s="134" t="s">
        <v>1656</v>
      </c>
      <c r="K41" s="5" t="s">
        <v>626</v>
      </c>
      <c r="L41" s="5" t="s">
        <v>626</v>
      </c>
      <c r="M41" s="5"/>
      <c r="N41" s="16" t="s">
        <v>76</v>
      </c>
      <c r="O41" s="162"/>
    </row>
    <row r="42" spans="1:15" ht="24" x14ac:dyDescent="0.15">
      <c r="A42" s="61" t="s">
        <v>1561</v>
      </c>
      <c r="B42" s="61" t="s">
        <v>621</v>
      </c>
      <c r="C42" s="61" t="s">
        <v>746</v>
      </c>
      <c r="D42" s="62" t="s">
        <v>745</v>
      </c>
      <c r="E42" s="61" t="s">
        <v>747</v>
      </c>
      <c r="F42" s="61" t="s">
        <v>747</v>
      </c>
      <c r="G42" s="61" t="s">
        <v>625</v>
      </c>
      <c r="H42" s="61" t="s">
        <v>1648</v>
      </c>
      <c r="I42" s="62" t="s">
        <v>56</v>
      </c>
      <c r="J42" s="134" t="s">
        <v>1656</v>
      </c>
      <c r="K42" s="5" t="s">
        <v>626</v>
      </c>
      <c r="L42" s="5" t="s">
        <v>626</v>
      </c>
      <c r="M42" s="5"/>
      <c r="N42" s="16" t="s">
        <v>76</v>
      </c>
      <c r="O42" s="162"/>
    </row>
    <row r="43" spans="1:15" ht="24" x14ac:dyDescent="0.15">
      <c r="A43" s="61" t="s">
        <v>1562</v>
      </c>
      <c r="B43" s="61" t="s">
        <v>621</v>
      </c>
      <c r="C43" s="61" t="s">
        <v>749</v>
      </c>
      <c r="D43" s="62" t="s">
        <v>748</v>
      </c>
      <c r="E43" s="61" t="s">
        <v>750</v>
      </c>
      <c r="F43" s="61" t="s">
        <v>750</v>
      </c>
      <c r="G43" s="61" t="s">
        <v>625</v>
      </c>
      <c r="H43" s="61" t="s">
        <v>1648</v>
      </c>
      <c r="I43" s="62" t="s">
        <v>56</v>
      </c>
      <c r="J43" s="134" t="s">
        <v>1656</v>
      </c>
      <c r="K43" s="5" t="s">
        <v>626</v>
      </c>
      <c r="L43" s="5" t="s">
        <v>626</v>
      </c>
      <c r="M43" s="5"/>
      <c r="N43" s="16" t="s">
        <v>76</v>
      </c>
      <c r="O43" s="48"/>
    </row>
    <row r="44" spans="1:15" ht="24" x14ac:dyDescent="0.15">
      <c r="A44" s="61" t="s">
        <v>1563</v>
      </c>
      <c r="B44" s="61" t="s">
        <v>621</v>
      </c>
      <c r="C44" s="61" t="s">
        <v>752</v>
      </c>
      <c r="D44" s="62" t="s">
        <v>751</v>
      </c>
      <c r="E44" s="61" t="s">
        <v>753</v>
      </c>
      <c r="F44" s="61" t="s">
        <v>753</v>
      </c>
      <c r="G44" s="61" t="s">
        <v>625</v>
      </c>
      <c r="H44" s="61" t="s">
        <v>1648</v>
      </c>
      <c r="I44" s="62" t="s">
        <v>56</v>
      </c>
      <c r="J44" s="134" t="s">
        <v>1656</v>
      </c>
      <c r="K44" s="5" t="s">
        <v>626</v>
      </c>
      <c r="L44" s="5" t="s">
        <v>626</v>
      </c>
      <c r="M44" s="5"/>
      <c r="N44" s="16" t="s">
        <v>76</v>
      </c>
    </row>
    <row r="45" spans="1:15" ht="36" x14ac:dyDescent="0.15">
      <c r="A45" s="61" t="s">
        <v>1564</v>
      </c>
      <c r="B45" s="61" t="s">
        <v>621</v>
      </c>
      <c r="C45" s="61" t="s">
        <v>755</v>
      </c>
      <c r="D45" s="62" t="s">
        <v>754</v>
      </c>
      <c r="E45" s="62" t="s">
        <v>756</v>
      </c>
      <c r="F45" s="62" t="s">
        <v>756</v>
      </c>
      <c r="G45" s="61" t="s">
        <v>625</v>
      </c>
      <c r="H45" s="61" t="s">
        <v>1647</v>
      </c>
      <c r="I45" s="62" t="s">
        <v>635</v>
      </c>
      <c r="J45" s="134" t="s">
        <v>1656</v>
      </c>
      <c r="K45" s="5" t="s">
        <v>626</v>
      </c>
      <c r="L45" s="5" t="s">
        <v>626</v>
      </c>
      <c r="M45" s="5"/>
      <c r="N45" s="16" t="s">
        <v>76</v>
      </c>
    </row>
    <row r="46" spans="1:15" ht="24" x14ac:dyDescent="0.15">
      <c r="A46" s="61" t="s">
        <v>1565</v>
      </c>
      <c r="B46" s="61" t="s">
        <v>621</v>
      </c>
      <c r="C46" s="61" t="s">
        <v>758</v>
      </c>
      <c r="D46" s="62" t="s">
        <v>757</v>
      </c>
      <c r="E46" s="61" t="s">
        <v>759</v>
      </c>
      <c r="F46" s="61" t="s">
        <v>759</v>
      </c>
      <c r="G46" s="61" t="s">
        <v>625</v>
      </c>
      <c r="H46" s="61" t="s">
        <v>1648</v>
      </c>
      <c r="I46" s="62" t="s">
        <v>56</v>
      </c>
      <c r="J46" s="134" t="s">
        <v>1656</v>
      </c>
      <c r="K46" s="5" t="s">
        <v>626</v>
      </c>
      <c r="L46" s="5" t="s">
        <v>626</v>
      </c>
      <c r="M46" s="5"/>
      <c r="N46" s="16" t="s">
        <v>76</v>
      </c>
    </row>
    <row r="47" spans="1:15" ht="24" x14ac:dyDescent="0.15">
      <c r="A47" s="61" t="s">
        <v>1566</v>
      </c>
      <c r="B47" s="61" t="s">
        <v>621</v>
      </c>
      <c r="C47" s="61" t="s">
        <v>761</v>
      </c>
      <c r="D47" s="62" t="s">
        <v>760</v>
      </c>
      <c r="E47" s="61" t="s">
        <v>762</v>
      </c>
      <c r="F47" s="61" t="s">
        <v>762</v>
      </c>
      <c r="G47" s="61" t="s">
        <v>763</v>
      </c>
      <c r="H47" s="61" t="s">
        <v>1648</v>
      </c>
      <c r="I47" s="62" t="s">
        <v>56</v>
      </c>
      <c r="J47" s="134" t="s">
        <v>1656</v>
      </c>
      <c r="K47" s="5" t="s">
        <v>764</v>
      </c>
      <c r="L47" s="5" t="s">
        <v>764</v>
      </c>
      <c r="M47" s="5"/>
      <c r="N47" s="16" t="s">
        <v>76</v>
      </c>
    </row>
    <row r="48" spans="1:15" ht="24" x14ac:dyDescent="0.15">
      <c r="A48" s="61" t="s">
        <v>1567</v>
      </c>
      <c r="B48" s="61" t="s">
        <v>765</v>
      </c>
      <c r="C48" s="61" t="s">
        <v>767</v>
      </c>
      <c r="D48" s="62" t="s">
        <v>766</v>
      </c>
      <c r="E48" s="61" t="s">
        <v>768</v>
      </c>
      <c r="F48" s="61" t="s">
        <v>768</v>
      </c>
      <c r="G48" s="61" t="s">
        <v>763</v>
      </c>
      <c r="H48" s="61" t="s">
        <v>1648</v>
      </c>
      <c r="I48" s="62" t="s">
        <v>56</v>
      </c>
      <c r="J48" s="134" t="s">
        <v>1656</v>
      </c>
      <c r="K48" s="5" t="s">
        <v>764</v>
      </c>
      <c r="L48" s="5" t="s">
        <v>764</v>
      </c>
      <c r="M48" s="5"/>
      <c r="N48" s="16" t="s">
        <v>76</v>
      </c>
      <c r="O48" s="165"/>
    </row>
    <row r="49" spans="1:15" ht="24" x14ac:dyDescent="0.15">
      <c r="A49" s="61" t="s">
        <v>1568</v>
      </c>
      <c r="B49" s="61" t="s">
        <v>765</v>
      </c>
      <c r="C49" s="61" t="s">
        <v>770</v>
      </c>
      <c r="D49" s="62" t="s">
        <v>769</v>
      </c>
      <c r="E49" s="61" t="s">
        <v>771</v>
      </c>
      <c r="F49" s="61" t="s">
        <v>771</v>
      </c>
      <c r="G49" s="61" t="s">
        <v>763</v>
      </c>
      <c r="H49" s="61" t="s">
        <v>1647</v>
      </c>
      <c r="I49" s="62" t="s">
        <v>635</v>
      </c>
      <c r="J49" s="134" t="s">
        <v>1656</v>
      </c>
      <c r="K49" s="5" t="s">
        <v>764</v>
      </c>
      <c r="L49" s="5" t="s">
        <v>764</v>
      </c>
      <c r="M49" s="5"/>
      <c r="N49" s="16" t="s">
        <v>76</v>
      </c>
      <c r="O49" s="165"/>
    </row>
    <row r="50" spans="1:15" ht="24" x14ac:dyDescent="0.15">
      <c r="A50" s="61" t="s">
        <v>1569</v>
      </c>
      <c r="B50" s="61" t="s">
        <v>765</v>
      </c>
      <c r="C50" s="61" t="s">
        <v>773</v>
      </c>
      <c r="D50" s="62" t="s">
        <v>772</v>
      </c>
      <c r="E50" s="61" t="s">
        <v>774</v>
      </c>
      <c r="F50" s="61" t="s">
        <v>774</v>
      </c>
      <c r="G50" s="61" t="s">
        <v>763</v>
      </c>
      <c r="H50" s="61" t="s">
        <v>1648</v>
      </c>
      <c r="I50" s="62" t="s">
        <v>56</v>
      </c>
      <c r="J50" s="134" t="s">
        <v>1656</v>
      </c>
      <c r="K50" s="5" t="s">
        <v>764</v>
      </c>
      <c r="L50" s="5" t="s">
        <v>764</v>
      </c>
      <c r="M50" s="5"/>
      <c r="N50" s="16" t="s">
        <v>76</v>
      </c>
      <c r="O50" s="165"/>
    </row>
    <row r="51" spans="1:15" ht="24" x14ac:dyDescent="0.15">
      <c r="A51" s="61" t="s">
        <v>1570</v>
      </c>
      <c r="B51" s="61" t="s">
        <v>765</v>
      </c>
      <c r="C51" s="61" t="s">
        <v>776</v>
      </c>
      <c r="D51" s="62" t="s">
        <v>775</v>
      </c>
      <c r="E51" s="61" t="s">
        <v>777</v>
      </c>
      <c r="F51" s="61" t="s">
        <v>777</v>
      </c>
      <c r="G51" s="61" t="s">
        <v>763</v>
      </c>
      <c r="H51" s="61" t="s">
        <v>1648</v>
      </c>
      <c r="I51" s="62" t="s">
        <v>56</v>
      </c>
      <c r="J51" s="134" t="s">
        <v>1656</v>
      </c>
      <c r="K51" s="5" t="s">
        <v>764</v>
      </c>
      <c r="L51" s="5" t="s">
        <v>764</v>
      </c>
      <c r="M51" s="5"/>
      <c r="N51" s="16" t="s">
        <v>76</v>
      </c>
      <c r="O51" s="165"/>
    </row>
    <row r="52" spans="1:15" ht="24" x14ac:dyDescent="0.15">
      <c r="A52" s="61" t="s">
        <v>1571</v>
      </c>
      <c r="B52" s="61" t="s">
        <v>765</v>
      </c>
      <c r="C52" s="61" t="s">
        <v>779</v>
      </c>
      <c r="D52" s="62" t="s">
        <v>778</v>
      </c>
      <c r="E52" s="61" t="s">
        <v>780</v>
      </c>
      <c r="F52" s="61" t="s">
        <v>780</v>
      </c>
      <c r="G52" s="61" t="s">
        <v>763</v>
      </c>
      <c r="H52" s="61" t="s">
        <v>1648</v>
      </c>
      <c r="I52" s="62" t="s">
        <v>56</v>
      </c>
      <c r="J52" s="134" t="s">
        <v>1656</v>
      </c>
      <c r="K52" s="5" t="s">
        <v>764</v>
      </c>
      <c r="L52" s="5" t="s">
        <v>764</v>
      </c>
      <c r="M52" s="5"/>
      <c r="N52" s="16" t="s">
        <v>76</v>
      </c>
      <c r="O52" s="165"/>
    </row>
    <row r="53" spans="1:15" ht="24" x14ac:dyDescent="0.15">
      <c r="A53" s="61" t="s">
        <v>1572</v>
      </c>
      <c r="B53" s="61" t="s">
        <v>765</v>
      </c>
      <c r="C53" s="61" t="s">
        <v>782</v>
      </c>
      <c r="D53" s="62" t="s">
        <v>781</v>
      </c>
      <c r="E53" s="62" t="s">
        <v>783</v>
      </c>
      <c r="F53" s="62" t="s">
        <v>783</v>
      </c>
      <c r="G53" s="61" t="s">
        <v>763</v>
      </c>
      <c r="H53" s="61" t="s">
        <v>1647</v>
      </c>
      <c r="I53" s="62" t="s">
        <v>635</v>
      </c>
      <c r="J53" s="134" t="s">
        <v>1656</v>
      </c>
      <c r="K53" s="5" t="s">
        <v>764</v>
      </c>
      <c r="L53" s="5" t="s">
        <v>764</v>
      </c>
      <c r="M53" s="5"/>
      <c r="N53" s="16" t="s">
        <v>76</v>
      </c>
      <c r="O53" s="165"/>
    </row>
    <row r="54" spans="1:15" ht="12" x14ac:dyDescent="0.25">
      <c r="O54" s="165"/>
    </row>
    <row r="55" spans="1:15" ht="12" x14ac:dyDescent="0.25">
      <c r="O55" s="165"/>
    </row>
    <row r="56" spans="1:15" ht="12" x14ac:dyDescent="0.25">
      <c r="O56" s="165"/>
    </row>
    <row r="57" spans="1:15" ht="12" x14ac:dyDescent="0.25">
      <c r="O57" s="165"/>
    </row>
    <row r="58" spans="1:15" ht="12" x14ac:dyDescent="0.25">
      <c r="O58" s="165"/>
    </row>
    <row r="59" spans="1:15" ht="12" x14ac:dyDescent="0.25">
      <c r="O59" s="165"/>
    </row>
    <row r="60" spans="1:15" ht="12" x14ac:dyDescent="0.25">
      <c r="O60" s="165"/>
    </row>
    <row r="61" spans="1:15" ht="12" x14ac:dyDescent="0.25">
      <c r="O61" s="165"/>
    </row>
    <row r="62" spans="1:15" ht="12" x14ac:dyDescent="0.25">
      <c r="O62" s="165"/>
    </row>
  </sheetData>
  <phoneticPr fontId="12" type="noConversion"/>
  <dataValidations count="4">
    <dataValidation type="textLength" operator="greaterThanOrEqual" allowBlank="1" showInputMessage="1" showErrorMessage="1" sqref="WVK983038:WVK983093 WLO983038:WLO983093 WBS983038:WBS983093 VRW983038:VRW983093 VIA983038:VIA983093 UYE983038:UYE983093 UOI983038:UOI983093 UEM983038:UEM983093 TUQ983038:TUQ983093 TKU983038:TKU983093 TAY983038:TAY983093 SRC983038:SRC983093 SHG983038:SHG983093 RXK983038:RXK983093 RNO983038:RNO983093 RDS983038:RDS983093 QTW983038:QTW983093 QKA983038:QKA983093 QAE983038:QAE983093 PQI983038:PQI983093 PGM983038:PGM983093 OWQ983038:OWQ983093 OMU983038:OMU983093 OCY983038:OCY983093 NTC983038:NTC983093 NJG983038:NJG983093 MZK983038:MZK983093 MPO983038:MPO983093 MFS983038:MFS983093 LVW983038:LVW983093 LMA983038:LMA983093 LCE983038:LCE983093 KSI983038:KSI983093 KIM983038:KIM983093 JYQ983038:JYQ983093 JOU983038:JOU983093 JEY983038:JEY983093 IVC983038:IVC983093 ILG983038:ILG983093 IBK983038:IBK983093 HRO983038:HRO983093 HHS983038:HHS983093 GXW983038:GXW983093 GOA983038:GOA983093 GEE983038:GEE983093 FUI983038:FUI983093 FKM983038:FKM983093 FAQ983038:FAQ983093 EQU983038:EQU983093 EGY983038:EGY983093 DXC983038:DXC983093 DNG983038:DNG983093 DDK983038:DDK983093 CTO983038:CTO983093 CJS983038:CJS983093 BZW983038:BZW983093 BQA983038:BQA983093 BGE983038:BGE983093 AWI983038:AWI983093 AMM983038:AMM983093 ACQ983038:ACQ983093 SU983038:SU983093 IY983038:IY983093 WVK917502:WVK917557 WLO917502:WLO917557 WBS917502:WBS917557 VRW917502:VRW917557 VIA917502:VIA917557 UYE917502:UYE917557 UOI917502:UOI917557 UEM917502:UEM917557 TUQ917502:TUQ917557 TKU917502:TKU917557 TAY917502:TAY917557 SRC917502:SRC917557 SHG917502:SHG917557 RXK917502:RXK917557 RNO917502:RNO917557 RDS917502:RDS917557 QTW917502:QTW917557 QKA917502:QKA917557 QAE917502:QAE917557 PQI917502:PQI917557 PGM917502:PGM917557 OWQ917502:OWQ917557 OMU917502:OMU917557 OCY917502:OCY917557 NTC917502:NTC917557 NJG917502:NJG917557 MZK917502:MZK917557 MPO917502:MPO917557 MFS917502:MFS917557 LVW917502:LVW917557 LMA917502:LMA917557 LCE917502:LCE917557 KSI917502:KSI917557 KIM917502:KIM917557 JYQ917502:JYQ917557 JOU917502:JOU917557 JEY917502:JEY917557 IVC917502:IVC917557 ILG917502:ILG917557 IBK917502:IBK917557 HRO917502:HRO917557 HHS917502:HHS917557 GXW917502:GXW917557 GOA917502:GOA917557 GEE917502:GEE917557 FUI917502:FUI917557 FKM917502:FKM917557 FAQ917502:FAQ917557 EQU917502:EQU917557 EGY917502:EGY917557 DXC917502:DXC917557 DNG917502:DNG917557 DDK917502:DDK917557 CTO917502:CTO917557 CJS917502:CJS917557 BZW917502:BZW917557 BQA917502:BQA917557 BGE917502:BGE917557 AWI917502:AWI917557 AMM917502:AMM917557 ACQ917502:ACQ917557 SU917502:SU917557 IY917502:IY917557 WVK851966:WVK852021 WLO851966:WLO852021 WBS851966:WBS852021 VRW851966:VRW852021 VIA851966:VIA852021 UYE851966:UYE852021 UOI851966:UOI852021 UEM851966:UEM852021 TUQ851966:TUQ852021 TKU851966:TKU852021 TAY851966:TAY852021 SRC851966:SRC852021 SHG851966:SHG852021 RXK851966:RXK852021 RNO851966:RNO852021 RDS851966:RDS852021 QTW851966:QTW852021 QKA851966:QKA852021 QAE851966:QAE852021 PQI851966:PQI852021 PGM851966:PGM852021 OWQ851966:OWQ852021 OMU851966:OMU852021 OCY851966:OCY852021 NTC851966:NTC852021 NJG851966:NJG852021 MZK851966:MZK852021 MPO851966:MPO852021 MFS851966:MFS852021 LVW851966:LVW852021 LMA851966:LMA852021 LCE851966:LCE852021 KSI851966:KSI852021 KIM851966:KIM852021 JYQ851966:JYQ852021 JOU851966:JOU852021 JEY851966:JEY852021 IVC851966:IVC852021 ILG851966:ILG852021 IBK851966:IBK852021 HRO851966:HRO852021 HHS851966:HHS852021 GXW851966:GXW852021 GOA851966:GOA852021 GEE851966:GEE852021 FUI851966:FUI852021 FKM851966:FKM852021 FAQ851966:FAQ852021 EQU851966:EQU852021 EGY851966:EGY852021 DXC851966:DXC852021 DNG851966:DNG852021 DDK851966:DDK852021 CTO851966:CTO852021 CJS851966:CJS852021 BZW851966:BZW852021 BQA851966:BQA852021 BGE851966:BGE852021 AWI851966:AWI852021 AMM851966:AMM852021 ACQ851966:ACQ852021 SU851966:SU852021 IY851966:IY852021 WVK786430:WVK786485 WLO786430:WLO786485 WBS786430:WBS786485 VRW786430:VRW786485 VIA786430:VIA786485 UYE786430:UYE786485 UOI786430:UOI786485 UEM786430:UEM786485 TUQ786430:TUQ786485 TKU786430:TKU786485 TAY786430:TAY786485 SRC786430:SRC786485 SHG786430:SHG786485 RXK786430:RXK786485 RNO786430:RNO786485 RDS786430:RDS786485 QTW786430:QTW786485 QKA786430:QKA786485 QAE786430:QAE786485 PQI786430:PQI786485 PGM786430:PGM786485 OWQ786430:OWQ786485 OMU786430:OMU786485 OCY786430:OCY786485 NTC786430:NTC786485 NJG786430:NJG786485 MZK786430:MZK786485 MPO786430:MPO786485 MFS786430:MFS786485 LVW786430:LVW786485 LMA786430:LMA786485 LCE786430:LCE786485 KSI786430:KSI786485 KIM786430:KIM786485 JYQ786430:JYQ786485 JOU786430:JOU786485 JEY786430:JEY786485 IVC786430:IVC786485 ILG786430:ILG786485 IBK786430:IBK786485 HRO786430:HRO786485 HHS786430:HHS786485 GXW786430:GXW786485 GOA786430:GOA786485 GEE786430:GEE786485 FUI786430:FUI786485 FKM786430:FKM786485 FAQ786430:FAQ786485 EQU786430:EQU786485 EGY786430:EGY786485 DXC786430:DXC786485 DNG786430:DNG786485 DDK786430:DDK786485 CTO786430:CTO786485 CJS786430:CJS786485 BZW786430:BZW786485 BQA786430:BQA786485 BGE786430:BGE786485 AWI786430:AWI786485 AMM786430:AMM786485 ACQ786430:ACQ786485 SU786430:SU786485 IY786430:IY786485 WVK720894:WVK720949 WLO720894:WLO720949 WBS720894:WBS720949 VRW720894:VRW720949 VIA720894:VIA720949 UYE720894:UYE720949 UOI720894:UOI720949 UEM720894:UEM720949 TUQ720894:TUQ720949 TKU720894:TKU720949 TAY720894:TAY720949 SRC720894:SRC720949 SHG720894:SHG720949 RXK720894:RXK720949 RNO720894:RNO720949 RDS720894:RDS720949 QTW720894:QTW720949 QKA720894:QKA720949 QAE720894:QAE720949 PQI720894:PQI720949 PGM720894:PGM720949 OWQ720894:OWQ720949 OMU720894:OMU720949 OCY720894:OCY720949 NTC720894:NTC720949 NJG720894:NJG720949 MZK720894:MZK720949 MPO720894:MPO720949 MFS720894:MFS720949 LVW720894:LVW720949 LMA720894:LMA720949 LCE720894:LCE720949 KSI720894:KSI720949 KIM720894:KIM720949 JYQ720894:JYQ720949 JOU720894:JOU720949 JEY720894:JEY720949 IVC720894:IVC720949 ILG720894:ILG720949 IBK720894:IBK720949 HRO720894:HRO720949 HHS720894:HHS720949 GXW720894:GXW720949 GOA720894:GOA720949 GEE720894:GEE720949 FUI720894:FUI720949 FKM720894:FKM720949 FAQ720894:FAQ720949 EQU720894:EQU720949 EGY720894:EGY720949 DXC720894:DXC720949 DNG720894:DNG720949 DDK720894:DDK720949 CTO720894:CTO720949 CJS720894:CJS720949 BZW720894:BZW720949 BQA720894:BQA720949 BGE720894:BGE720949 AWI720894:AWI720949 AMM720894:AMM720949 ACQ720894:ACQ720949 SU720894:SU720949 IY720894:IY720949 WVK655358:WVK655413 WLO655358:WLO655413 WBS655358:WBS655413 VRW655358:VRW655413 VIA655358:VIA655413 UYE655358:UYE655413 UOI655358:UOI655413 UEM655358:UEM655413 TUQ655358:TUQ655413 TKU655358:TKU655413 TAY655358:TAY655413 SRC655358:SRC655413 SHG655358:SHG655413 RXK655358:RXK655413 RNO655358:RNO655413 RDS655358:RDS655413 QTW655358:QTW655413 QKA655358:QKA655413 QAE655358:QAE655413 PQI655358:PQI655413 PGM655358:PGM655413 OWQ655358:OWQ655413 OMU655358:OMU655413 OCY655358:OCY655413 NTC655358:NTC655413 NJG655358:NJG655413 MZK655358:MZK655413 MPO655358:MPO655413 MFS655358:MFS655413 LVW655358:LVW655413 LMA655358:LMA655413 LCE655358:LCE655413 KSI655358:KSI655413 KIM655358:KIM655413 JYQ655358:JYQ655413 JOU655358:JOU655413 JEY655358:JEY655413 IVC655358:IVC655413 ILG655358:ILG655413 IBK655358:IBK655413 HRO655358:HRO655413 HHS655358:HHS655413 GXW655358:GXW655413 GOA655358:GOA655413 GEE655358:GEE655413 FUI655358:FUI655413 FKM655358:FKM655413 FAQ655358:FAQ655413 EQU655358:EQU655413 EGY655358:EGY655413 DXC655358:DXC655413 DNG655358:DNG655413 DDK655358:DDK655413 CTO655358:CTO655413 CJS655358:CJS655413 BZW655358:BZW655413 BQA655358:BQA655413 BGE655358:BGE655413 AWI655358:AWI655413 AMM655358:AMM655413 ACQ655358:ACQ655413 SU655358:SU655413 IY655358:IY655413 WVK589822:WVK589877 WLO589822:WLO589877 WBS589822:WBS589877 VRW589822:VRW589877 VIA589822:VIA589877 UYE589822:UYE589877 UOI589822:UOI589877 UEM589822:UEM589877 TUQ589822:TUQ589877 TKU589822:TKU589877 TAY589822:TAY589877 SRC589822:SRC589877 SHG589822:SHG589877 RXK589822:RXK589877 RNO589822:RNO589877 RDS589822:RDS589877 QTW589822:QTW589877 QKA589822:QKA589877 QAE589822:QAE589877 PQI589822:PQI589877 PGM589822:PGM589877 OWQ589822:OWQ589877 OMU589822:OMU589877 OCY589822:OCY589877 NTC589822:NTC589877 NJG589822:NJG589877 MZK589822:MZK589877 MPO589822:MPO589877 MFS589822:MFS589877 LVW589822:LVW589877 LMA589822:LMA589877 LCE589822:LCE589877 KSI589822:KSI589877 KIM589822:KIM589877 JYQ589822:JYQ589877 JOU589822:JOU589877 JEY589822:JEY589877 IVC589822:IVC589877 ILG589822:ILG589877 IBK589822:IBK589877 HRO589822:HRO589877 HHS589822:HHS589877 GXW589822:GXW589877 GOA589822:GOA589877 GEE589822:GEE589877 FUI589822:FUI589877 FKM589822:FKM589877 FAQ589822:FAQ589877 EQU589822:EQU589877 EGY589822:EGY589877 DXC589822:DXC589877 DNG589822:DNG589877 DDK589822:DDK589877 CTO589822:CTO589877 CJS589822:CJS589877 BZW589822:BZW589877 BQA589822:BQA589877 BGE589822:BGE589877 AWI589822:AWI589877 AMM589822:AMM589877 ACQ589822:ACQ589877 SU589822:SU589877 IY589822:IY589877 WVK524286:WVK524341 WLO524286:WLO524341 WBS524286:WBS524341 VRW524286:VRW524341 VIA524286:VIA524341 UYE524286:UYE524341 UOI524286:UOI524341 UEM524286:UEM524341 TUQ524286:TUQ524341 TKU524286:TKU524341 TAY524286:TAY524341 SRC524286:SRC524341 SHG524286:SHG524341 RXK524286:RXK524341 RNO524286:RNO524341 RDS524286:RDS524341 QTW524286:QTW524341 QKA524286:QKA524341 QAE524286:QAE524341 PQI524286:PQI524341 PGM524286:PGM524341 OWQ524286:OWQ524341 OMU524286:OMU524341 OCY524286:OCY524341 NTC524286:NTC524341 NJG524286:NJG524341 MZK524286:MZK524341 MPO524286:MPO524341 MFS524286:MFS524341 LVW524286:LVW524341 LMA524286:LMA524341 LCE524286:LCE524341 KSI524286:KSI524341 KIM524286:KIM524341 JYQ524286:JYQ524341 JOU524286:JOU524341 JEY524286:JEY524341 IVC524286:IVC524341 ILG524286:ILG524341 IBK524286:IBK524341 HRO524286:HRO524341 HHS524286:HHS524341 GXW524286:GXW524341 GOA524286:GOA524341 GEE524286:GEE524341 FUI524286:FUI524341 FKM524286:FKM524341 FAQ524286:FAQ524341 EQU524286:EQU524341 EGY524286:EGY524341 DXC524286:DXC524341 DNG524286:DNG524341 DDK524286:DDK524341 CTO524286:CTO524341 CJS524286:CJS524341 BZW524286:BZW524341 BQA524286:BQA524341 BGE524286:BGE524341 AWI524286:AWI524341 AMM524286:AMM524341 ACQ524286:ACQ524341 SU524286:SU524341 IY524286:IY524341 WVK458750:WVK458805 WLO458750:WLO458805 WBS458750:WBS458805 VRW458750:VRW458805 VIA458750:VIA458805 UYE458750:UYE458805 UOI458750:UOI458805 UEM458750:UEM458805 TUQ458750:TUQ458805 TKU458750:TKU458805 TAY458750:TAY458805 SRC458750:SRC458805 SHG458750:SHG458805 RXK458750:RXK458805 RNO458750:RNO458805 RDS458750:RDS458805 QTW458750:QTW458805 QKA458750:QKA458805 QAE458750:QAE458805 PQI458750:PQI458805 PGM458750:PGM458805 OWQ458750:OWQ458805 OMU458750:OMU458805 OCY458750:OCY458805 NTC458750:NTC458805 NJG458750:NJG458805 MZK458750:MZK458805 MPO458750:MPO458805 MFS458750:MFS458805 LVW458750:LVW458805 LMA458750:LMA458805 LCE458750:LCE458805 KSI458750:KSI458805 KIM458750:KIM458805 JYQ458750:JYQ458805 JOU458750:JOU458805 JEY458750:JEY458805 IVC458750:IVC458805 ILG458750:ILG458805 IBK458750:IBK458805 HRO458750:HRO458805 HHS458750:HHS458805 GXW458750:GXW458805 GOA458750:GOA458805 GEE458750:GEE458805 FUI458750:FUI458805 FKM458750:FKM458805 FAQ458750:FAQ458805 EQU458750:EQU458805 EGY458750:EGY458805 DXC458750:DXC458805 DNG458750:DNG458805 DDK458750:DDK458805 CTO458750:CTO458805 CJS458750:CJS458805 BZW458750:BZW458805 BQA458750:BQA458805 BGE458750:BGE458805 AWI458750:AWI458805 AMM458750:AMM458805 ACQ458750:ACQ458805 SU458750:SU458805 IY458750:IY458805 WVK393214:WVK393269 WLO393214:WLO393269 WBS393214:WBS393269 VRW393214:VRW393269 VIA393214:VIA393269 UYE393214:UYE393269 UOI393214:UOI393269 UEM393214:UEM393269 TUQ393214:TUQ393269 TKU393214:TKU393269 TAY393214:TAY393269 SRC393214:SRC393269 SHG393214:SHG393269 RXK393214:RXK393269 RNO393214:RNO393269 RDS393214:RDS393269 QTW393214:QTW393269 QKA393214:QKA393269 QAE393214:QAE393269 PQI393214:PQI393269 PGM393214:PGM393269 OWQ393214:OWQ393269 OMU393214:OMU393269 OCY393214:OCY393269 NTC393214:NTC393269 NJG393214:NJG393269 MZK393214:MZK393269 MPO393214:MPO393269 MFS393214:MFS393269 LVW393214:LVW393269 LMA393214:LMA393269 LCE393214:LCE393269 KSI393214:KSI393269 KIM393214:KIM393269 JYQ393214:JYQ393269 JOU393214:JOU393269 JEY393214:JEY393269 IVC393214:IVC393269 ILG393214:ILG393269 IBK393214:IBK393269 HRO393214:HRO393269 HHS393214:HHS393269 GXW393214:GXW393269 GOA393214:GOA393269 GEE393214:GEE393269 FUI393214:FUI393269 FKM393214:FKM393269 FAQ393214:FAQ393269 EQU393214:EQU393269 EGY393214:EGY393269 DXC393214:DXC393269 DNG393214:DNG393269 DDK393214:DDK393269 CTO393214:CTO393269 CJS393214:CJS393269 BZW393214:BZW393269 BQA393214:BQA393269 BGE393214:BGE393269 AWI393214:AWI393269 AMM393214:AMM393269 ACQ393214:ACQ393269 SU393214:SU393269 IY393214:IY393269 WVK327678:WVK327733 WLO327678:WLO327733 WBS327678:WBS327733 VRW327678:VRW327733 VIA327678:VIA327733 UYE327678:UYE327733 UOI327678:UOI327733 UEM327678:UEM327733 TUQ327678:TUQ327733 TKU327678:TKU327733 TAY327678:TAY327733 SRC327678:SRC327733 SHG327678:SHG327733 RXK327678:RXK327733 RNO327678:RNO327733 RDS327678:RDS327733 QTW327678:QTW327733 QKA327678:QKA327733 QAE327678:QAE327733 PQI327678:PQI327733 PGM327678:PGM327733 OWQ327678:OWQ327733 OMU327678:OMU327733 OCY327678:OCY327733 NTC327678:NTC327733 NJG327678:NJG327733 MZK327678:MZK327733 MPO327678:MPO327733 MFS327678:MFS327733 LVW327678:LVW327733 LMA327678:LMA327733 LCE327678:LCE327733 KSI327678:KSI327733 KIM327678:KIM327733 JYQ327678:JYQ327733 JOU327678:JOU327733 JEY327678:JEY327733 IVC327678:IVC327733 ILG327678:ILG327733 IBK327678:IBK327733 HRO327678:HRO327733 HHS327678:HHS327733 GXW327678:GXW327733 GOA327678:GOA327733 GEE327678:GEE327733 FUI327678:FUI327733 FKM327678:FKM327733 FAQ327678:FAQ327733 EQU327678:EQU327733 EGY327678:EGY327733 DXC327678:DXC327733 DNG327678:DNG327733 DDK327678:DDK327733 CTO327678:CTO327733 CJS327678:CJS327733 BZW327678:BZW327733 BQA327678:BQA327733 BGE327678:BGE327733 AWI327678:AWI327733 AMM327678:AMM327733 ACQ327678:ACQ327733 SU327678:SU327733 IY327678:IY327733 WVK262142:WVK262197 WLO262142:WLO262197 WBS262142:WBS262197 VRW262142:VRW262197 VIA262142:VIA262197 UYE262142:UYE262197 UOI262142:UOI262197 UEM262142:UEM262197 TUQ262142:TUQ262197 TKU262142:TKU262197 TAY262142:TAY262197 SRC262142:SRC262197 SHG262142:SHG262197 RXK262142:RXK262197 RNO262142:RNO262197 RDS262142:RDS262197 QTW262142:QTW262197 QKA262142:QKA262197 QAE262142:QAE262197 PQI262142:PQI262197 PGM262142:PGM262197 OWQ262142:OWQ262197 OMU262142:OMU262197 OCY262142:OCY262197 NTC262142:NTC262197 NJG262142:NJG262197 MZK262142:MZK262197 MPO262142:MPO262197 MFS262142:MFS262197 LVW262142:LVW262197 LMA262142:LMA262197 LCE262142:LCE262197 KSI262142:KSI262197 KIM262142:KIM262197 JYQ262142:JYQ262197 JOU262142:JOU262197 JEY262142:JEY262197 IVC262142:IVC262197 ILG262142:ILG262197 IBK262142:IBK262197 HRO262142:HRO262197 HHS262142:HHS262197 GXW262142:GXW262197 GOA262142:GOA262197 GEE262142:GEE262197 FUI262142:FUI262197 FKM262142:FKM262197 FAQ262142:FAQ262197 EQU262142:EQU262197 EGY262142:EGY262197 DXC262142:DXC262197 DNG262142:DNG262197 DDK262142:DDK262197 CTO262142:CTO262197 CJS262142:CJS262197 BZW262142:BZW262197 BQA262142:BQA262197 BGE262142:BGE262197 AWI262142:AWI262197 AMM262142:AMM262197 ACQ262142:ACQ262197 SU262142:SU262197 IY262142:IY262197 WVK196606:WVK196661 WLO196606:WLO196661 WBS196606:WBS196661 VRW196606:VRW196661 VIA196606:VIA196661 UYE196606:UYE196661 UOI196606:UOI196661 UEM196606:UEM196661 TUQ196606:TUQ196661 TKU196606:TKU196661 TAY196606:TAY196661 SRC196606:SRC196661 SHG196606:SHG196661 RXK196606:RXK196661 RNO196606:RNO196661 RDS196606:RDS196661 QTW196606:QTW196661 QKA196606:QKA196661 QAE196606:QAE196661 PQI196606:PQI196661 PGM196606:PGM196661 OWQ196606:OWQ196661 OMU196606:OMU196661 OCY196606:OCY196661 NTC196606:NTC196661 NJG196606:NJG196661 MZK196606:MZK196661 MPO196606:MPO196661 MFS196606:MFS196661 LVW196606:LVW196661 LMA196606:LMA196661 LCE196606:LCE196661 KSI196606:KSI196661 KIM196606:KIM196661 JYQ196606:JYQ196661 JOU196606:JOU196661 JEY196606:JEY196661 IVC196606:IVC196661 ILG196606:ILG196661 IBK196606:IBK196661 HRO196606:HRO196661 HHS196606:HHS196661 GXW196606:GXW196661 GOA196606:GOA196661 GEE196606:GEE196661 FUI196606:FUI196661 FKM196606:FKM196661 FAQ196606:FAQ196661 EQU196606:EQU196661 EGY196606:EGY196661 DXC196606:DXC196661 DNG196606:DNG196661 DDK196606:DDK196661 CTO196606:CTO196661 CJS196606:CJS196661 BZW196606:BZW196661 BQA196606:BQA196661 BGE196606:BGE196661 AWI196606:AWI196661 AMM196606:AMM196661 ACQ196606:ACQ196661 SU196606:SU196661 IY196606:IY196661 WVK131070:WVK131125 WLO131070:WLO131125 WBS131070:WBS131125 VRW131070:VRW131125 VIA131070:VIA131125 UYE131070:UYE131125 UOI131070:UOI131125 UEM131070:UEM131125 TUQ131070:TUQ131125 TKU131070:TKU131125 TAY131070:TAY131125 SRC131070:SRC131125 SHG131070:SHG131125 RXK131070:RXK131125 RNO131070:RNO131125 RDS131070:RDS131125 QTW131070:QTW131125 QKA131070:QKA131125 QAE131070:QAE131125 PQI131070:PQI131125 PGM131070:PGM131125 OWQ131070:OWQ131125 OMU131070:OMU131125 OCY131070:OCY131125 NTC131070:NTC131125 NJG131070:NJG131125 MZK131070:MZK131125 MPO131070:MPO131125 MFS131070:MFS131125 LVW131070:LVW131125 LMA131070:LMA131125 LCE131070:LCE131125 KSI131070:KSI131125 KIM131070:KIM131125 JYQ131070:JYQ131125 JOU131070:JOU131125 JEY131070:JEY131125 IVC131070:IVC131125 ILG131070:ILG131125 IBK131070:IBK131125 HRO131070:HRO131125 HHS131070:HHS131125 GXW131070:GXW131125 GOA131070:GOA131125 GEE131070:GEE131125 FUI131070:FUI131125 FKM131070:FKM131125 FAQ131070:FAQ131125 EQU131070:EQU131125 EGY131070:EGY131125 DXC131070:DXC131125 DNG131070:DNG131125 DDK131070:DDK131125 CTO131070:CTO131125 CJS131070:CJS131125 BZW131070:BZW131125 BQA131070:BQA131125 BGE131070:BGE131125 AWI131070:AWI131125 AMM131070:AMM131125 ACQ131070:ACQ131125 SU131070:SU131125 IY131070:IY131125 WVK65534:WVK65589 WLO65534:WLO65589 WBS65534:WBS65589 VRW65534:VRW65589 VIA65534:VIA65589 UYE65534:UYE65589 UOI65534:UOI65589 UEM65534:UEM65589 TUQ65534:TUQ65589 TKU65534:TKU65589 TAY65534:TAY65589 SRC65534:SRC65589 SHG65534:SHG65589 RXK65534:RXK65589 RNO65534:RNO65589 RDS65534:RDS65589 QTW65534:QTW65589 QKA65534:QKA65589 QAE65534:QAE65589 PQI65534:PQI65589 PGM65534:PGM65589 OWQ65534:OWQ65589 OMU65534:OMU65589 OCY65534:OCY65589 NTC65534:NTC65589 NJG65534:NJG65589 MZK65534:MZK65589 MPO65534:MPO65589 MFS65534:MFS65589 LVW65534:LVW65589 LMA65534:LMA65589 LCE65534:LCE65589 KSI65534:KSI65589 KIM65534:KIM65589 JYQ65534:JYQ65589 JOU65534:JOU65589 JEY65534:JEY65589 IVC65534:IVC65589 ILG65534:ILG65589 IBK65534:IBK65589 HRO65534:HRO65589 HHS65534:HHS65589 GXW65534:GXW65589 GOA65534:GOA65589 GEE65534:GEE65589 FUI65534:FUI65589 FKM65534:FKM65589 FAQ65534:FAQ65589 EQU65534:EQU65589 EGY65534:EGY65589 DXC65534:DXC65589 DNG65534:DNG65589 DDK65534:DDK65589 CTO65534:CTO65589 CJS65534:CJS65589 BZW65534:BZW65589 BQA65534:BQA65589 BGE65534:BGE65589 AWI65534:AWI65589 AMM65534:AMM65589 ACQ65534:ACQ65589 SU65534:SU65589 IY65534:IY65589 I131070:I131125 I196606:I196661 I262142:I262197 I327678:I327733 I393214:I393269 I458750:I458805 I524286:I524341 I589822:I589877 I655358:I655413 I720894:I720949 I786430:I786485 I851966:I852021 I917502:I917557 I983038:I983093 I65534:I65589 I2:I53 IY2:IY53 SU2:SU53 ACQ2:ACQ53 AMM2:AMM53 AWI2:AWI53 BGE2:BGE53 BQA2:BQA53 BZW2:BZW53 CJS2:CJS53 CTO2:CTO53 DDK2:DDK53 DNG2:DNG53 DXC2:DXC53 EGY2:EGY53 EQU2:EQU53 FAQ2:FAQ53 FKM2:FKM53 FUI2:FUI53 GEE2:GEE53 GOA2:GOA53 GXW2:GXW53 HHS2:HHS53 HRO2:HRO53 IBK2:IBK53 ILG2:ILG53 IVC2:IVC53 JEY2:JEY53 JOU2:JOU53 JYQ2:JYQ53 KIM2:KIM53 KSI2:KSI53 LCE2:LCE53 LMA2:LMA53 LVW2:LVW53 MFS2:MFS53 MPO2:MPO53 MZK2:MZK53 NJG2:NJG53 NTC2:NTC53 OCY2:OCY53 OMU2:OMU53 OWQ2:OWQ53 PGM2:PGM53 PQI2:PQI53 QAE2:QAE53 QKA2:QKA53 QTW2:QTW53 RDS2:RDS53 RNO2:RNO53 RXK2:RXK53 SHG2:SHG53 SRC2:SRC53 TAY2:TAY53 TKU2:TKU53 TUQ2:TUQ53 UEM2:UEM53 UOI2:UOI53 UYE2:UYE53 VIA2:VIA53 VRW2:VRW53 WBS2:WBS53 WLO2:WLO53 WVK2:WVK53">
      <formula1>64</formula1>
    </dataValidation>
    <dataValidation type="list" allowBlank="1" showInputMessage="1" showErrorMessage="1" sqref="WVV983038:WVV983093 WLZ983038:WLZ983093 WCD983038:WCD983093 VSH983038:VSH983093 VIL983038:VIL983093 UYP983038:UYP983093 UOT983038:UOT983093 UEX983038:UEX983093 TVB983038:TVB983093 TLF983038:TLF983093 TBJ983038:TBJ983093 SRN983038:SRN983093 SHR983038:SHR983093 RXV983038:RXV983093 RNZ983038:RNZ983093 RED983038:RED983093 QUH983038:QUH983093 QKL983038:QKL983093 QAP983038:QAP983093 PQT983038:PQT983093 PGX983038:PGX983093 OXB983038:OXB983093 ONF983038:ONF983093 ODJ983038:ODJ983093 NTN983038:NTN983093 NJR983038:NJR983093 MZV983038:MZV983093 MPZ983038:MPZ983093 MGD983038:MGD983093 LWH983038:LWH983093 LML983038:LML983093 LCP983038:LCP983093 KST983038:KST983093 KIX983038:KIX983093 JZB983038:JZB983093 JPF983038:JPF983093 JFJ983038:JFJ983093 IVN983038:IVN983093 ILR983038:ILR983093 IBV983038:IBV983093 HRZ983038:HRZ983093 HID983038:HID983093 GYH983038:GYH983093 GOL983038:GOL983093 GEP983038:GEP983093 FUT983038:FUT983093 FKX983038:FKX983093 FBB983038:FBB983093 ERF983038:ERF983093 EHJ983038:EHJ983093 DXN983038:DXN983093 DNR983038:DNR983093 DDV983038:DDV983093 CTZ983038:CTZ983093 CKD983038:CKD983093 CAH983038:CAH983093 BQL983038:BQL983093 BGP983038:BGP983093 AWT983038:AWT983093 AMX983038:AMX983093 ADB983038:ADB983093 TF983038:TF983093 JJ983038:JJ983093 N983038:N983093 WVV917502:WVV917557 WLZ917502:WLZ917557 WCD917502:WCD917557 VSH917502:VSH917557 VIL917502:VIL917557 UYP917502:UYP917557 UOT917502:UOT917557 UEX917502:UEX917557 TVB917502:TVB917557 TLF917502:TLF917557 TBJ917502:TBJ917557 SRN917502:SRN917557 SHR917502:SHR917557 RXV917502:RXV917557 RNZ917502:RNZ917557 RED917502:RED917557 QUH917502:QUH917557 QKL917502:QKL917557 QAP917502:QAP917557 PQT917502:PQT917557 PGX917502:PGX917557 OXB917502:OXB917557 ONF917502:ONF917557 ODJ917502:ODJ917557 NTN917502:NTN917557 NJR917502:NJR917557 MZV917502:MZV917557 MPZ917502:MPZ917557 MGD917502:MGD917557 LWH917502:LWH917557 LML917502:LML917557 LCP917502:LCP917557 KST917502:KST917557 KIX917502:KIX917557 JZB917502:JZB917557 JPF917502:JPF917557 JFJ917502:JFJ917557 IVN917502:IVN917557 ILR917502:ILR917557 IBV917502:IBV917557 HRZ917502:HRZ917557 HID917502:HID917557 GYH917502:GYH917557 GOL917502:GOL917557 GEP917502:GEP917557 FUT917502:FUT917557 FKX917502:FKX917557 FBB917502:FBB917557 ERF917502:ERF917557 EHJ917502:EHJ917557 DXN917502:DXN917557 DNR917502:DNR917557 DDV917502:DDV917557 CTZ917502:CTZ917557 CKD917502:CKD917557 CAH917502:CAH917557 BQL917502:BQL917557 BGP917502:BGP917557 AWT917502:AWT917557 AMX917502:AMX917557 ADB917502:ADB917557 TF917502:TF917557 JJ917502:JJ917557 N917502:N917557 WVV851966:WVV852021 WLZ851966:WLZ852021 WCD851966:WCD852021 VSH851966:VSH852021 VIL851966:VIL852021 UYP851966:UYP852021 UOT851966:UOT852021 UEX851966:UEX852021 TVB851966:TVB852021 TLF851966:TLF852021 TBJ851966:TBJ852021 SRN851966:SRN852021 SHR851966:SHR852021 RXV851966:RXV852021 RNZ851966:RNZ852021 RED851966:RED852021 QUH851966:QUH852021 QKL851966:QKL852021 QAP851966:QAP852021 PQT851966:PQT852021 PGX851966:PGX852021 OXB851966:OXB852021 ONF851966:ONF852021 ODJ851966:ODJ852021 NTN851966:NTN852021 NJR851966:NJR852021 MZV851966:MZV852021 MPZ851966:MPZ852021 MGD851966:MGD852021 LWH851966:LWH852021 LML851966:LML852021 LCP851966:LCP852021 KST851966:KST852021 KIX851966:KIX852021 JZB851966:JZB852021 JPF851966:JPF852021 JFJ851966:JFJ852021 IVN851966:IVN852021 ILR851966:ILR852021 IBV851966:IBV852021 HRZ851966:HRZ852021 HID851966:HID852021 GYH851966:GYH852021 GOL851966:GOL852021 GEP851966:GEP852021 FUT851966:FUT852021 FKX851966:FKX852021 FBB851966:FBB852021 ERF851966:ERF852021 EHJ851966:EHJ852021 DXN851966:DXN852021 DNR851966:DNR852021 DDV851966:DDV852021 CTZ851966:CTZ852021 CKD851966:CKD852021 CAH851966:CAH852021 BQL851966:BQL852021 BGP851966:BGP852021 AWT851966:AWT852021 AMX851966:AMX852021 ADB851966:ADB852021 TF851966:TF852021 JJ851966:JJ852021 N851966:N852021 WVV786430:WVV786485 WLZ786430:WLZ786485 WCD786430:WCD786485 VSH786430:VSH786485 VIL786430:VIL786485 UYP786430:UYP786485 UOT786430:UOT786485 UEX786430:UEX786485 TVB786430:TVB786485 TLF786430:TLF786485 TBJ786430:TBJ786485 SRN786430:SRN786485 SHR786430:SHR786485 RXV786430:RXV786485 RNZ786430:RNZ786485 RED786430:RED786485 QUH786430:QUH786485 QKL786430:QKL786485 QAP786430:QAP786485 PQT786430:PQT786485 PGX786430:PGX786485 OXB786430:OXB786485 ONF786430:ONF786485 ODJ786430:ODJ786485 NTN786430:NTN786485 NJR786430:NJR786485 MZV786430:MZV786485 MPZ786430:MPZ786485 MGD786430:MGD786485 LWH786430:LWH786485 LML786430:LML786485 LCP786430:LCP786485 KST786430:KST786485 KIX786430:KIX786485 JZB786430:JZB786485 JPF786430:JPF786485 JFJ786430:JFJ786485 IVN786430:IVN786485 ILR786430:ILR786485 IBV786430:IBV786485 HRZ786430:HRZ786485 HID786430:HID786485 GYH786430:GYH786485 GOL786430:GOL786485 GEP786430:GEP786485 FUT786430:FUT786485 FKX786430:FKX786485 FBB786430:FBB786485 ERF786430:ERF786485 EHJ786430:EHJ786485 DXN786430:DXN786485 DNR786430:DNR786485 DDV786430:DDV786485 CTZ786430:CTZ786485 CKD786430:CKD786485 CAH786430:CAH786485 BQL786430:BQL786485 BGP786430:BGP786485 AWT786430:AWT786485 AMX786430:AMX786485 ADB786430:ADB786485 TF786430:TF786485 JJ786430:JJ786485 N786430:N786485 WVV720894:WVV720949 WLZ720894:WLZ720949 WCD720894:WCD720949 VSH720894:VSH720949 VIL720894:VIL720949 UYP720894:UYP720949 UOT720894:UOT720949 UEX720894:UEX720949 TVB720894:TVB720949 TLF720894:TLF720949 TBJ720894:TBJ720949 SRN720894:SRN720949 SHR720894:SHR720949 RXV720894:RXV720949 RNZ720894:RNZ720949 RED720894:RED720949 QUH720894:QUH720949 QKL720894:QKL720949 QAP720894:QAP720949 PQT720894:PQT720949 PGX720894:PGX720949 OXB720894:OXB720949 ONF720894:ONF720949 ODJ720894:ODJ720949 NTN720894:NTN720949 NJR720894:NJR720949 MZV720894:MZV720949 MPZ720894:MPZ720949 MGD720894:MGD720949 LWH720894:LWH720949 LML720894:LML720949 LCP720894:LCP720949 KST720894:KST720949 KIX720894:KIX720949 JZB720894:JZB720949 JPF720894:JPF720949 JFJ720894:JFJ720949 IVN720894:IVN720949 ILR720894:ILR720949 IBV720894:IBV720949 HRZ720894:HRZ720949 HID720894:HID720949 GYH720894:GYH720949 GOL720894:GOL720949 GEP720894:GEP720949 FUT720894:FUT720949 FKX720894:FKX720949 FBB720894:FBB720949 ERF720894:ERF720949 EHJ720894:EHJ720949 DXN720894:DXN720949 DNR720894:DNR720949 DDV720894:DDV720949 CTZ720894:CTZ720949 CKD720894:CKD720949 CAH720894:CAH720949 BQL720894:BQL720949 BGP720894:BGP720949 AWT720894:AWT720949 AMX720894:AMX720949 ADB720894:ADB720949 TF720894:TF720949 JJ720894:JJ720949 N720894:N720949 WVV655358:WVV655413 WLZ655358:WLZ655413 WCD655358:WCD655413 VSH655358:VSH655413 VIL655358:VIL655413 UYP655358:UYP655413 UOT655358:UOT655413 UEX655358:UEX655413 TVB655358:TVB655413 TLF655358:TLF655413 TBJ655358:TBJ655413 SRN655358:SRN655413 SHR655358:SHR655413 RXV655358:RXV655413 RNZ655358:RNZ655413 RED655358:RED655413 QUH655358:QUH655413 QKL655358:QKL655413 QAP655358:QAP655413 PQT655358:PQT655413 PGX655358:PGX655413 OXB655358:OXB655413 ONF655358:ONF655413 ODJ655358:ODJ655413 NTN655358:NTN655413 NJR655358:NJR655413 MZV655358:MZV655413 MPZ655358:MPZ655413 MGD655358:MGD655413 LWH655358:LWH655413 LML655358:LML655413 LCP655358:LCP655413 KST655358:KST655413 KIX655358:KIX655413 JZB655358:JZB655413 JPF655358:JPF655413 JFJ655358:JFJ655413 IVN655358:IVN655413 ILR655358:ILR655413 IBV655358:IBV655413 HRZ655358:HRZ655413 HID655358:HID655413 GYH655358:GYH655413 GOL655358:GOL655413 GEP655358:GEP655413 FUT655358:FUT655413 FKX655358:FKX655413 FBB655358:FBB655413 ERF655358:ERF655413 EHJ655358:EHJ655413 DXN655358:DXN655413 DNR655358:DNR655413 DDV655358:DDV655413 CTZ655358:CTZ655413 CKD655358:CKD655413 CAH655358:CAH655413 BQL655358:BQL655413 BGP655358:BGP655413 AWT655358:AWT655413 AMX655358:AMX655413 ADB655358:ADB655413 TF655358:TF655413 JJ655358:JJ655413 N655358:N655413 WVV589822:WVV589877 WLZ589822:WLZ589877 WCD589822:WCD589877 VSH589822:VSH589877 VIL589822:VIL589877 UYP589822:UYP589877 UOT589822:UOT589877 UEX589822:UEX589877 TVB589822:TVB589877 TLF589822:TLF589877 TBJ589822:TBJ589877 SRN589822:SRN589877 SHR589822:SHR589877 RXV589822:RXV589877 RNZ589822:RNZ589877 RED589822:RED589877 QUH589822:QUH589877 QKL589822:QKL589877 QAP589822:QAP589877 PQT589822:PQT589877 PGX589822:PGX589877 OXB589822:OXB589877 ONF589822:ONF589877 ODJ589822:ODJ589877 NTN589822:NTN589877 NJR589822:NJR589877 MZV589822:MZV589877 MPZ589822:MPZ589877 MGD589822:MGD589877 LWH589822:LWH589877 LML589822:LML589877 LCP589822:LCP589877 KST589822:KST589877 KIX589822:KIX589877 JZB589822:JZB589877 JPF589822:JPF589877 JFJ589822:JFJ589877 IVN589822:IVN589877 ILR589822:ILR589877 IBV589822:IBV589877 HRZ589822:HRZ589877 HID589822:HID589877 GYH589822:GYH589877 GOL589822:GOL589877 GEP589822:GEP589877 FUT589822:FUT589877 FKX589822:FKX589877 FBB589822:FBB589877 ERF589822:ERF589877 EHJ589822:EHJ589877 DXN589822:DXN589877 DNR589822:DNR589877 DDV589822:DDV589877 CTZ589822:CTZ589877 CKD589822:CKD589877 CAH589822:CAH589877 BQL589822:BQL589877 BGP589822:BGP589877 AWT589822:AWT589877 AMX589822:AMX589877 ADB589822:ADB589877 TF589822:TF589877 JJ589822:JJ589877 N589822:N589877 WVV524286:WVV524341 WLZ524286:WLZ524341 WCD524286:WCD524341 VSH524286:VSH524341 VIL524286:VIL524341 UYP524286:UYP524341 UOT524286:UOT524341 UEX524286:UEX524341 TVB524286:TVB524341 TLF524286:TLF524341 TBJ524286:TBJ524341 SRN524286:SRN524341 SHR524286:SHR524341 RXV524286:RXV524341 RNZ524286:RNZ524341 RED524286:RED524341 QUH524286:QUH524341 QKL524286:QKL524341 QAP524286:QAP524341 PQT524286:PQT524341 PGX524286:PGX524341 OXB524286:OXB524341 ONF524286:ONF524341 ODJ524286:ODJ524341 NTN524286:NTN524341 NJR524286:NJR524341 MZV524286:MZV524341 MPZ524286:MPZ524341 MGD524286:MGD524341 LWH524286:LWH524341 LML524286:LML524341 LCP524286:LCP524341 KST524286:KST524341 KIX524286:KIX524341 JZB524286:JZB524341 JPF524286:JPF524341 JFJ524286:JFJ524341 IVN524286:IVN524341 ILR524286:ILR524341 IBV524286:IBV524341 HRZ524286:HRZ524341 HID524286:HID524341 GYH524286:GYH524341 GOL524286:GOL524341 GEP524286:GEP524341 FUT524286:FUT524341 FKX524286:FKX524341 FBB524286:FBB524341 ERF524286:ERF524341 EHJ524286:EHJ524341 DXN524286:DXN524341 DNR524286:DNR524341 DDV524286:DDV524341 CTZ524286:CTZ524341 CKD524286:CKD524341 CAH524286:CAH524341 BQL524286:BQL524341 BGP524286:BGP524341 AWT524286:AWT524341 AMX524286:AMX524341 ADB524286:ADB524341 TF524286:TF524341 JJ524286:JJ524341 N524286:N524341 WVV458750:WVV458805 WLZ458750:WLZ458805 WCD458750:WCD458805 VSH458750:VSH458805 VIL458750:VIL458805 UYP458750:UYP458805 UOT458750:UOT458805 UEX458750:UEX458805 TVB458750:TVB458805 TLF458750:TLF458805 TBJ458750:TBJ458805 SRN458750:SRN458805 SHR458750:SHR458805 RXV458750:RXV458805 RNZ458750:RNZ458805 RED458750:RED458805 QUH458750:QUH458805 QKL458750:QKL458805 QAP458750:QAP458805 PQT458750:PQT458805 PGX458750:PGX458805 OXB458750:OXB458805 ONF458750:ONF458805 ODJ458750:ODJ458805 NTN458750:NTN458805 NJR458750:NJR458805 MZV458750:MZV458805 MPZ458750:MPZ458805 MGD458750:MGD458805 LWH458750:LWH458805 LML458750:LML458805 LCP458750:LCP458805 KST458750:KST458805 KIX458750:KIX458805 JZB458750:JZB458805 JPF458750:JPF458805 JFJ458750:JFJ458805 IVN458750:IVN458805 ILR458750:ILR458805 IBV458750:IBV458805 HRZ458750:HRZ458805 HID458750:HID458805 GYH458750:GYH458805 GOL458750:GOL458805 GEP458750:GEP458805 FUT458750:FUT458805 FKX458750:FKX458805 FBB458750:FBB458805 ERF458750:ERF458805 EHJ458750:EHJ458805 DXN458750:DXN458805 DNR458750:DNR458805 DDV458750:DDV458805 CTZ458750:CTZ458805 CKD458750:CKD458805 CAH458750:CAH458805 BQL458750:BQL458805 BGP458750:BGP458805 AWT458750:AWT458805 AMX458750:AMX458805 ADB458750:ADB458805 TF458750:TF458805 JJ458750:JJ458805 N458750:N458805 WVV393214:WVV393269 WLZ393214:WLZ393269 WCD393214:WCD393269 VSH393214:VSH393269 VIL393214:VIL393269 UYP393214:UYP393269 UOT393214:UOT393269 UEX393214:UEX393269 TVB393214:TVB393269 TLF393214:TLF393269 TBJ393214:TBJ393269 SRN393214:SRN393269 SHR393214:SHR393269 RXV393214:RXV393269 RNZ393214:RNZ393269 RED393214:RED393269 QUH393214:QUH393269 QKL393214:QKL393269 QAP393214:QAP393269 PQT393214:PQT393269 PGX393214:PGX393269 OXB393214:OXB393269 ONF393214:ONF393269 ODJ393214:ODJ393269 NTN393214:NTN393269 NJR393214:NJR393269 MZV393214:MZV393269 MPZ393214:MPZ393269 MGD393214:MGD393269 LWH393214:LWH393269 LML393214:LML393269 LCP393214:LCP393269 KST393214:KST393269 KIX393214:KIX393269 JZB393214:JZB393269 JPF393214:JPF393269 JFJ393214:JFJ393269 IVN393214:IVN393269 ILR393214:ILR393269 IBV393214:IBV393269 HRZ393214:HRZ393269 HID393214:HID393269 GYH393214:GYH393269 GOL393214:GOL393269 GEP393214:GEP393269 FUT393214:FUT393269 FKX393214:FKX393269 FBB393214:FBB393269 ERF393214:ERF393269 EHJ393214:EHJ393269 DXN393214:DXN393269 DNR393214:DNR393269 DDV393214:DDV393269 CTZ393214:CTZ393269 CKD393214:CKD393269 CAH393214:CAH393269 BQL393214:BQL393269 BGP393214:BGP393269 AWT393214:AWT393269 AMX393214:AMX393269 ADB393214:ADB393269 TF393214:TF393269 JJ393214:JJ393269 N393214:N393269 WVV327678:WVV327733 WLZ327678:WLZ327733 WCD327678:WCD327733 VSH327678:VSH327733 VIL327678:VIL327733 UYP327678:UYP327733 UOT327678:UOT327733 UEX327678:UEX327733 TVB327678:TVB327733 TLF327678:TLF327733 TBJ327678:TBJ327733 SRN327678:SRN327733 SHR327678:SHR327733 RXV327678:RXV327733 RNZ327678:RNZ327733 RED327678:RED327733 QUH327678:QUH327733 QKL327678:QKL327733 QAP327678:QAP327733 PQT327678:PQT327733 PGX327678:PGX327733 OXB327678:OXB327733 ONF327678:ONF327733 ODJ327678:ODJ327733 NTN327678:NTN327733 NJR327678:NJR327733 MZV327678:MZV327733 MPZ327678:MPZ327733 MGD327678:MGD327733 LWH327678:LWH327733 LML327678:LML327733 LCP327678:LCP327733 KST327678:KST327733 KIX327678:KIX327733 JZB327678:JZB327733 JPF327678:JPF327733 JFJ327678:JFJ327733 IVN327678:IVN327733 ILR327678:ILR327733 IBV327678:IBV327733 HRZ327678:HRZ327733 HID327678:HID327733 GYH327678:GYH327733 GOL327678:GOL327733 GEP327678:GEP327733 FUT327678:FUT327733 FKX327678:FKX327733 FBB327678:FBB327733 ERF327678:ERF327733 EHJ327678:EHJ327733 DXN327678:DXN327733 DNR327678:DNR327733 DDV327678:DDV327733 CTZ327678:CTZ327733 CKD327678:CKD327733 CAH327678:CAH327733 BQL327678:BQL327733 BGP327678:BGP327733 AWT327678:AWT327733 AMX327678:AMX327733 ADB327678:ADB327733 TF327678:TF327733 JJ327678:JJ327733 N327678:N327733 WVV262142:WVV262197 WLZ262142:WLZ262197 WCD262142:WCD262197 VSH262142:VSH262197 VIL262142:VIL262197 UYP262142:UYP262197 UOT262142:UOT262197 UEX262142:UEX262197 TVB262142:TVB262197 TLF262142:TLF262197 TBJ262142:TBJ262197 SRN262142:SRN262197 SHR262142:SHR262197 RXV262142:RXV262197 RNZ262142:RNZ262197 RED262142:RED262197 QUH262142:QUH262197 QKL262142:QKL262197 QAP262142:QAP262197 PQT262142:PQT262197 PGX262142:PGX262197 OXB262142:OXB262197 ONF262142:ONF262197 ODJ262142:ODJ262197 NTN262142:NTN262197 NJR262142:NJR262197 MZV262142:MZV262197 MPZ262142:MPZ262197 MGD262142:MGD262197 LWH262142:LWH262197 LML262142:LML262197 LCP262142:LCP262197 KST262142:KST262197 KIX262142:KIX262197 JZB262142:JZB262197 JPF262142:JPF262197 JFJ262142:JFJ262197 IVN262142:IVN262197 ILR262142:ILR262197 IBV262142:IBV262197 HRZ262142:HRZ262197 HID262142:HID262197 GYH262142:GYH262197 GOL262142:GOL262197 GEP262142:GEP262197 FUT262142:FUT262197 FKX262142:FKX262197 FBB262142:FBB262197 ERF262142:ERF262197 EHJ262142:EHJ262197 DXN262142:DXN262197 DNR262142:DNR262197 DDV262142:DDV262197 CTZ262142:CTZ262197 CKD262142:CKD262197 CAH262142:CAH262197 BQL262142:BQL262197 BGP262142:BGP262197 AWT262142:AWT262197 AMX262142:AMX262197 ADB262142:ADB262197 TF262142:TF262197 JJ262142:JJ262197 N262142:N262197 WVV196606:WVV196661 WLZ196606:WLZ196661 WCD196606:WCD196661 VSH196606:VSH196661 VIL196606:VIL196661 UYP196606:UYP196661 UOT196606:UOT196661 UEX196606:UEX196661 TVB196606:TVB196661 TLF196606:TLF196661 TBJ196606:TBJ196661 SRN196606:SRN196661 SHR196606:SHR196661 RXV196606:RXV196661 RNZ196606:RNZ196661 RED196606:RED196661 QUH196606:QUH196661 QKL196606:QKL196661 QAP196606:QAP196661 PQT196606:PQT196661 PGX196606:PGX196661 OXB196606:OXB196661 ONF196606:ONF196661 ODJ196606:ODJ196661 NTN196606:NTN196661 NJR196606:NJR196661 MZV196606:MZV196661 MPZ196606:MPZ196661 MGD196606:MGD196661 LWH196606:LWH196661 LML196606:LML196661 LCP196606:LCP196661 KST196606:KST196661 KIX196606:KIX196661 JZB196606:JZB196661 JPF196606:JPF196661 JFJ196606:JFJ196661 IVN196606:IVN196661 ILR196606:ILR196661 IBV196606:IBV196661 HRZ196606:HRZ196661 HID196606:HID196661 GYH196606:GYH196661 GOL196606:GOL196661 GEP196606:GEP196661 FUT196606:FUT196661 FKX196606:FKX196661 FBB196606:FBB196661 ERF196606:ERF196661 EHJ196606:EHJ196661 DXN196606:DXN196661 DNR196606:DNR196661 DDV196606:DDV196661 CTZ196606:CTZ196661 CKD196606:CKD196661 CAH196606:CAH196661 BQL196606:BQL196661 BGP196606:BGP196661 AWT196606:AWT196661 AMX196606:AMX196661 ADB196606:ADB196661 TF196606:TF196661 JJ196606:JJ196661 N196606:N196661 WVV131070:WVV131125 WLZ131070:WLZ131125 WCD131070:WCD131125 VSH131070:VSH131125 VIL131070:VIL131125 UYP131070:UYP131125 UOT131070:UOT131125 UEX131070:UEX131125 TVB131070:TVB131125 TLF131070:TLF131125 TBJ131070:TBJ131125 SRN131070:SRN131125 SHR131070:SHR131125 RXV131070:RXV131125 RNZ131070:RNZ131125 RED131070:RED131125 QUH131070:QUH131125 QKL131070:QKL131125 QAP131070:QAP131125 PQT131070:PQT131125 PGX131070:PGX131125 OXB131070:OXB131125 ONF131070:ONF131125 ODJ131070:ODJ131125 NTN131070:NTN131125 NJR131070:NJR131125 MZV131070:MZV131125 MPZ131070:MPZ131125 MGD131070:MGD131125 LWH131070:LWH131125 LML131070:LML131125 LCP131070:LCP131125 KST131070:KST131125 KIX131070:KIX131125 JZB131070:JZB131125 JPF131070:JPF131125 JFJ131070:JFJ131125 IVN131070:IVN131125 ILR131070:ILR131125 IBV131070:IBV131125 HRZ131070:HRZ131125 HID131070:HID131125 GYH131070:GYH131125 GOL131070:GOL131125 GEP131070:GEP131125 FUT131070:FUT131125 FKX131070:FKX131125 FBB131070:FBB131125 ERF131070:ERF131125 EHJ131070:EHJ131125 DXN131070:DXN131125 DNR131070:DNR131125 DDV131070:DDV131125 CTZ131070:CTZ131125 CKD131070:CKD131125 CAH131070:CAH131125 BQL131070:BQL131125 BGP131070:BGP131125 AWT131070:AWT131125 AMX131070:AMX131125 ADB131070:ADB131125 TF131070:TF131125 JJ131070:JJ131125 N131070:N131125 WVV65534:WVV65589 WLZ65534:WLZ65589 WCD65534:WCD65589 VSH65534:VSH65589 VIL65534:VIL65589 UYP65534:UYP65589 UOT65534:UOT65589 UEX65534:UEX65589 TVB65534:TVB65589 TLF65534:TLF65589 TBJ65534:TBJ65589 SRN65534:SRN65589 SHR65534:SHR65589 RXV65534:RXV65589 RNZ65534:RNZ65589 RED65534:RED65589 QUH65534:QUH65589 QKL65534:QKL65589 QAP65534:QAP65589 PQT65534:PQT65589 PGX65534:PGX65589 OXB65534:OXB65589 ONF65534:ONF65589 ODJ65534:ODJ65589 NTN65534:NTN65589 NJR65534:NJR65589 MZV65534:MZV65589 MPZ65534:MPZ65589 MGD65534:MGD65589 LWH65534:LWH65589 LML65534:LML65589 LCP65534:LCP65589 KST65534:KST65589 KIX65534:KIX65589 JZB65534:JZB65589 JPF65534:JPF65589 JFJ65534:JFJ65589 IVN65534:IVN65589 ILR65534:ILR65589 IBV65534:IBV65589 HRZ65534:HRZ65589 HID65534:HID65589 GYH65534:GYH65589 GOL65534:GOL65589 GEP65534:GEP65589 FUT65534:FUT65589 FKX65534:FKX65589 FBB65534:FBB65589 ERF65534:ERF65589 EHJ65534:EHJ65589 DXN65534:DXN65589 DNR65534:DNR65589 DDV65534:DDV65589 CTZ65534:CTZ65589 CKD65534:CKD65589 CAH65534:CAH65589 BQL65534:BQL65589 BGP65534:BGP65589 AWT65534:AWT65589 AMX65534:AMX65589 ADB65534:ADB65589 TF65534:TF65589 JJ65534:JJ65589 N65534:N65589 JJ2:JJ53 TF2:TF53 ADB2:ADB53 AMX2:AMX53 AWT2:AWT53 BGP2:BGP53 BQL2:BQL53 CAH2:CAH53 CKD2:CKD53 CTZ2:CTZ53 DDV2:DDV53 DNR2:DNR53 DXN2:DXN53 EHJ2:EHJ53 ERF2:ERF53 FBB2:FBB53 FKX2:FKX53 FUT2:FUT53 GEP2:GEP53 GOL2:GOL53 GYH2:GYH53 HID2:HID53 HRZ2:HRZ53 IBV2:IBV53 ILR2:ILR53 IVN2:IVN53 JFJ2:JFJ53 JPF2:JPF53 JZB2:JZB53 KIX2:KIX53 KST2:KST53 LCP2:LCP53 LML2:LML53 LWH2:LWH53 MGD2:MGD53 MPZ2:MPZ53 MZV2:MZV53 NJR2:NJR53 NTN2:NTN53 ODJ2:ODJ53 ONF2:ONF53 OXB2:OXB53 PGX2:PGX53 PQT2:PQT53 QAP2:QAP53 QKL2:QKL53 QUH2:QUH53 RED2:RED53 RNZ2:RNZ53 RXV2:RXV53 SHR2:SHR53 SRN2:SRN53 TBJ2:TBJ53 TLF2:TLF53 TVB2:TVB53 UEX2:UEX53 UOT2:UOT53 UYP2:UYP53 VIL2:VIL53 VSH2:VSH53 WCD2:WCD53 WLZ2:WLZ53 WVV2:WVV53 N2:N53">
      <formula1>"应用层,表示层,会话层,传输层,网络层,数据链路层,物理层"</formula1>
    </dataValidation>
    <dataValidation type="textLength" operator="lessThanOrEqual" allowBlank="1" showInputMessage="1" showErrorMessage="1" sqref="WVI983038:WVI983093 WLM983038:WLM983093 WBQ983038:WBQ983093 VRU983038:VRU983093 VHY983038:VHY983093 UYC983038:UYC983093 UOG983038:UOG983093 UEK983038:UEK983093 TUO983038:TUO983093 TKS983038:TKS983093 TAW983038:TAW983093 SRA983038:SRA983093 SHE983038:SHE983093 RXI983038:RXI983093 RNM983038:RNM983093 RDQ983038:RDQ983093 QTU983038:QTU983093 QJY983038:QJY983093 QAC983038:QAC983093 PQG983038:PQG983093 PGK983038:PGK983093 OWO983038:OWO983093 OMS983038:OMS983093 OCW983038:OCW983093 NTA983038:NTA983093 NJE983038:NJE983093 MZI983038:MZI983093 MPM983038:MPM983093 MFQ983038:MFQ983093 LVU983038:LVU983093 LLY983038:LLY983093 LCC983038:LCC983093 KSG983038:KSG983093 KIK983038:KIK983093 JYO983038:JYO983093 JOS983038:JOS983093 JEW983038:JEW983093 IVA983038:IVA983093 ILE983038:ILE983093 IBI983038:IBI983093 HRM983038:HRM983093 HHQ983038:HHQ983093 GXU983038:GXU983093 GNY983038:GNY983093 GEC983038:GEC983093 FUG983038:FUG983093 FKK983038:FKK983093 FAO983038:FAO983093 EQS983038:EQS983093 EGW983038:EGW983093 DXA983038:DXA983093 DNE983038:DNE983093 DDI983038:DDI983093 CTM983038:CTM983093 CJQ983038:CJQ983093 BZU983038:BZU983093 BPY983038:BPY983093 BGC983038:BGC983093 AWG983038:AWG983093 AMK983038:AMK983093 ACO983038:ACO983093 SS983038:SS983093 IW983038:IW983093 WVI917502:WVI917557 WLM917502:WLM917557 WBQ917502:WBQ917557 VRU917502:VRU917557 VHY917502:VHY917557 UYC917502:UYC917557 UOG917502:UOG917557 UEK917502:UEK917557 TUO917502:TUO917557 TKS917502:TKS917557 TAW917502:TAW917557 SRA917502:SRA917557 SHE917502:SHE917557 RXI917502:RXI917557 RNM917502:RNM917557 RDQ917502:RDQ917557 QTU917502:QTU917557 QJY917502:QJY917557 QAC917502:QAC917557 PQG917502:PQG917557 PGK917502:PGK917557 OWO917502:OWO917557 OMS917502:OMS917557 OCW917502:OCW917557 NTA917502:NTA917557 NJE917502:NJE917557 MZI917502:MZI917557 MPM917502:MPM917557 MFQ917502:MFQ917557 LVU917502:LVU917557 LLY917502:LLY917557 LCC917502:LCC917557 KSG917502:KSG917557 KIK917502:KIK917557 JYO917502:JYO917557 JOS917502:JOS917557 JEW917502:JEW917557 IVA917502:IVA917557 ILE917502:ILE917557 IBI917502:IBI917557 HRM917502:HRM917557 HHQ917502:HHQ917557 GXU917502:GXU917557 GNY917502:GNY917557 GEC917502:GEC917557 FUG917502:FUG917557 FKK917502:FKK917557 FAO917502:FAO917557 EQS917502:EQS917557 EGW917502:EGW917557 DXA917502:DXA917557 DNE917502:DNE917557 DDI917502:DDI917557 CTM917502:CTM917557 CJQ917502:CJQ917557 BZU917502:BZU917557 BPY917502:BPY917557 BGC917502:BGC917557 AWG917502:AWG917557 AMK917502:AMK917557 ACO917502:ACO917557 SS917502:SS917557 IW917502:IW917557 WVI851966:WVI852021 WLM851966:WLM852021 WBQ851966:WBQ852021 VRU851966:VRU852021 VHY851966:VHY852021 UYC851966:UYC852021 UOG851966:UOG852021 UEK851966:UEK852021 TUO851966:TUO852021 TKS851966:TKS852021 TAW851966:TAW852021 SRA851966:SRA852021 SHE851966:SHE852021 RXI851966:RXI852021 RNM851966:RNM852021 RDQ851966:RDQ852021 QTU851966:QTU852021 QJY851966:QJY852021 QAC851966:QAC852021 PQG851966:PQG852021 PGK851966:PGK852021 OWO851966:OWO852021 OMS851966:OMS852021 OCW851966:OCW852021 NTA851966:NTA852021 NJE851966:NJE852021 MZI851966:MZI852021 MPM851966:MPM852021 MFQ851966:MFQ852021 LVU851966:LVU852021 LLY851966:LLY852021 LCC851966:LCC852021 KSG851966:KSG852021 KIK851966:KIK852021 JYO851966:JYO852021 JOS851966:JOS852021 JEW851966:JEW852021 IVA851966:IVA852021 ILE851966:ILE852021 IBI851966:IBI852021 HRM851966:HRM852021 HHQ851966:HHQ852021 GXU851966:GXU852021 GNY851966:GNY852021 GEC851966:GEC852021 FUG851966:FUG852021 FKK851966:FKK852021 FAO851966:FAO852021 EQS851966:EQS852021 EGW851966:EGW852021 DXA851966:DXA852021 DNE851966:DNE852021 DDI851966:DDI852021 CTM851966:CTM852021 CJQ851966:CJQ852021 BZU851966:BZU852021 BPY851966:BPY852021 BGC851966:BGC852021 AWG851966:AWG852021 AMK851966:AMK852021 ACO851966:ACO852021 SS851966:SS852021 IW851966:IW852021 WVI786430:WVI786485 WLM786430:WLM786485 WBQ786430:WBQ786485 VRU786430:VRU786485 VHY786430:VHY786485 UYC786430:UYC786485 UOG786430:UOG786485 UEK786430:UEK786485 TUO786430:TUO786485 TKS786430:TKS786485 TAW786430:TAW786485 SRA786430:SRA786485 SHE786430:SHE786485 RXI786430:RXI786485 RNM786430:RNM786485 RDQ786430:RDQ786485 QTU786430:QTU786485 QJY786430:QJY786485 QAC786430:QAC786485 PQG786430:PQG786485 PGK786430:PGK786485 OWO786430:OWO786485 OMS786430:OMS786485 OCW786430:OCW786485 NTA786430:NTA786485 NJE786430:NJE786485 MZI786430:MZI786485 MPM786430:MPM786485 MFQ786430:MFQ786485 LVU786430:LVU786485 LLY786430:LLY786485 LCC786430:LCC786485 KSG786430:KSG786485 KIK786430:KIK786485 JYO786430:JYO786485 JOS786430:JOS786485 JEW786430:JEW786485 IVA786430:IVA786485 ILE786430:ILE786485 IBI786430:IBI786485 HRM786430:HRM786485 HHQ786430:HHQ786485 GXU786430:GXU786485 GNY786430:GNY786485 GEC786430:GEC786485 FUG786430:FUG786485 FKK786430:FKK786485 FAO786430:FAO786485 EQS786430:EQS786485 EGW786430:EGW786485 DXA786430:DXA786485 DNE786430:DNE786485 DDI786430:DDI786485 CTM786430:CTM786485 CJQ786430:CJQ786485 BZU786430:BZU786485 BPY786430:BPY786485 BGC786430:BGC786485 AWG786430:AWG786485 AMK786430:AMK786485 ACO786430:ACO786485 SS786430:SS786485 IW786430:IW786485 WVI720894:WVI720949 WLM720894:WLM720949 WBQ720894:WBQ720949 VRU720894:VRU720949 VHY720894:VHY720949 UYC720894:UYC720949 UOG720894:UOG720949 UEK720894:UEK720949 TUO720894:TUO720949 TKS720894:TKS720949 TAW720894:TAW720949 SRA720894:SRA720949 SHE720894:SHE720949 RXI720894:RXI720949 RNM720894:RNM720949 RDQ720894:RDQ720949 QTU720894:QTU720949 QJY720894:QJY720949 QAC720894:QAC720949 PQG720894:PQG720949 PGK720894:PGK720949 OWO720894:OWO720949 OMS720894:OMS720949 OCW720894:OCW720949 NTA720894:NTA720949 NJE720894:NJE720949 MZI720894:MZI720949 MPM720894:MPM720949 MFQ720894:MFQ720949 LVU720894:LVU720949 LLY720894:LLY720949 LCC720894:LCC720949 KSG720894:KSG720949 KIK720894:KIK720949 JYO720894:JYO720949 JOS720894:JOS720949 JEW720894:JEW720949 IVA720894:IVA720949 ILE720894:ILE720949 IBI720894:IBI720949 HRM720894:HRM720949 HHQ720894:HHQ720949 GXU720894:GXU720949 GNY720894:GNY720949 GEC720894:GEC720949 FUG720894:FUG720949 FKK720894:FKK720949 FAO720894:FAO720949 EQS720894:EQS720949 EGW720894:EGW720949 DXA720894:DXA720949 DNE720894:DNE720949 DDI720894:DDI720949 CTM720894:CTM720949 CJQ720894:CJQ720949 BZU720894:BZU720949 BPY720894:BPY720949 BGC720894:BGC720949 AWG720894:AWG720949 AMK720894:AMK720949 ACO720894:ACO720949 SS720894:SS720949 IW720894:IW720949 WVI655358:WVI655413 WLM655358:WLM655413 WBQ655358:WBQ655413 VRU655358:VRU655413 VHY655358:VHY655413 UYC655358:UYC655413 UOG655358:UOG655413 UEK655358:UEK655413 TUO655358:TUO655413 TKS655358:TKS655413 TAW655358:TAW655413 SRA655358:SRA655413 SHE655358:SHE655413 RXI655358:RXI655413 RNM655358:RNM655413 RDQ655358:RDQ655413 QTU655358:QTU655413 QJY655358:QJY655413 QAC655358:QAC655413 PQG655358:PQG655413 PGK655358:PGK655413 OWO655358:OWO655413 OMS655358:OMS655413 OCW655358:OCW655413 NTA655358:NTA655413 NJE655358:NJE655413 MZI655358:MZI655413 MPM655358:MPM655413 MFQ655358:MFQ655413 LVU655358:LVU655413 LLY655358:LLY655413 LCC655358:LCC655413 KSG655358:KSG655413 KIK655358:KIK655413 JYO655358:JYO655413 JOS655358:JOS655413 JEW655358:JEW655413 IVA655358:IVA655413 ILE655358:ILE655413 IBI655358:IBI655413 HRM655358:HRM655413 HHQ655358:HHQ655413 GXU655358:GXU655413 GNY655358:GNY655413 GEC655358:GEC655413 FUG655358:FUG655413 FKK655358:FKK655413 FAO655358:FAO655413 EQS655358:EQS655413 EGW655358:EGW655413 DXA655358:DXA655413 DNE655358:DNE655413 DDI655358:DDI655413 CTM655358:CTM655413 CJQ655358:CJQ655413 BZU655358:BZU655413 BPY655358:BPY655413 BGC655358:BGC655413 AWG655358:AWG655413 AMK655358:AMK655413 ACO655358:ACO655413 SS655358:SS655413 IW655358:IW655413 WVI589822:WVI589877 WLM589822:WLM589877 WBQ589822:WBQ589877 VRU589822:VRU589877 VHY589822:VHY589877 UYC589822:UYC589877 UOG589822:UOG589877 UEK589822:UEK589877 TUO589822:TUO589877 TKS589822:TKS589877 TAW589822:TAW589877 SRA589822:SRA589877 SHE589822:SHE589877 RXI589822:RXI589877 RNM589822:RNM589877 RDQ589822:RDQ589877 QTU589822:QTU589877 QJY589822:QJY589877 QAC589822:QAC589877 PQG589822:PQG589877 PGK589822:PGK589877 OWO589822:OWO589877 OMS589822:OMS589877 OCW589822:OCW589877 NTA589822:NTA589877 NJE589822:NJE589877 MZI589822:MZI589877 MPM589822:MPM589877 MFQ589822:MFQ589877 LVU589822:LVU589877 LLY589822:LLY589877 LCC589822:LCC589877 KSG589822:KSG589877 KIK589822:KIK589877 JYO589822:JYO589877 JOS589822:JOS589877 JEW589822:JEW589877 IVA589822:IVA589877 ILE589822:ILE589877 IBI589822:IBI589877 HRM589822:HRM589877 HHQ589822:HHQ589877 GXU589822:GXU589877 GNY589822:GNY589877 GEC589822:GEC589877 FUG589822:FUG589877 FKK589822:FKK589877 FAO589822:FAO589877 EQS589822:EQS589877 EGW589822:EGW589877 DXA589822:DXA589877 DNE589822:DNE589877 DDI589822:DDI589877 CTM589822:CTM589877 CJQ589822:CJQ589877 BZU589822:BZU589877 BPY589822:BPY589877 BGC589822:BGC589877 AWG589822:AWG589877 AMK589822:AMK589877 ACO589822:ACO589877 SS589822:SS589877 IW589822:IW589877 WVI524286:WVI524341 WLM524286:WLM524341 WBQ524286:WBQ524341 VRU524286:VRU524341 VHY524286:VHY524341 UYC524286:UYC524341 UOG524286:UOG524341 UEK524286:UEK524341 TUO524286:TUO524341 TKS524286:TKS524341 TAW524286:TAW524341 SRA524286:SRA524341 SHE524286:SHE524341 RXI524286:RXI524341 RNM524286:RNM524341 RDQ524286:RDQ524341 QTU524286:QTU524341 QJY524286:QJY524341 QAC524286:QAC524341 PQG524286:PQG524341 PGK524286:PGK524341 OWO524286:OWO524341 OMS524286:OMS524341 OCW524286:OCW524341 NTA524286:NTA524341 NJE524286:NJE524341 MZI524286:MZI524341 MPM524286:MPM524341 MFQ524286:MFQ524341 LVU524286:LVU524341 LLY524286:LLY524341 LCC524286:LCC524341 KSG524286:KSG524341 KIK524286:KIK524341 JYO524286:JYO524341 JOS524286:JOS524341 JEW524286:JEW524341 IVA524286:IVA524341 ILE524286:ILE524341 IBI524286:IBI524341 HRM524286:HRM524341 HHQ524286:HHQ524341 GXU524286:GXU524341 GNY524286:GNY524341 GEC524286:GEC524341 FUG524286:FUG524341 FKK524286:FKK524341 FAO524286:FAO524341 EQS524286:EQS524341 EGW524286:EGW524341 DXA524286:DXA524341 DNE524286:DNE524341 DDI524286:DDI524341 CTM524286:CTM524341 CJQ524286:CJQ524341 BZU524286:BZU524341 BPY524286:BPY524341 BGC524286:BGC524341 AWG524286:AWG524341 AMK524286:AMK524341 ACO524286:ACO524341 SS524286:SS524341 IW524286:IW524341 WVI458750:WVI458805 WLM458750:WLM458805 WBQ458750:WBQ458805 VRU458750:VRU458805 VHY458750:VHY458805 UYC458750:UYC458805 UOG458750:UOG458805 UEK458750:UEK458805 TUO458750:TUO458805 TKS458750:TKS458805 TAW458750:TAW458805 SRA458750:SRA458805 SHE458750:SHE458805 RXI458750:RXI458805 RNM458750:RNM458805 RDQ458750:RDQ458805 QTU458750:QTU458805 QJY458750:QJY458805 QAC458750:QAC458805 PQG458750:PQG458805 PGK458750:PGK458805 OWO458750:OWO458805 OMS458750:OMS458805 OCW458750:OCW458805 NTA458750:NTA458805 NJE458750:NJE458805 MZI458750:MZI458805 MPM458750:MPM458805 MFQ458750:MFQ458805 LVU458750:LVU458805 LLY458750:LLY458805 LCC458750:LCC458805 KSG458750:KSG458805 KIK458750:KIK458805 JYO458750:JYO458805 JOS458750:JOS458805 JEW458750:JEW458805 IVA458750:IVA458805 ILE458750:ILE458805 IBI458750:IBI458805 HRM458750:HRM458805 HHQ458750:HHQ458805 GXU458750:GXU458805 GNY458750:GNY458805 GEC458750:GEC458805 FUG458750:FUG458805 FKK458750:FKK458805 FAO458750:FAO458805 EQS458750:EQS458805 EGW458750:EGW458805 DXA458750:DXA458805 DNE458750:DNE458805 DDI458750:DDI458805 CTM458750:CTM458805 CJQ458750:CJQ458805 BZU458750:BZU458805 BPY458750:BPY458805 BGC458750:BGC458805 AWG458750:AWG458805 AMK458750:AMK458805 ACO458750:ACO458805 SS458750:SS458805 IW458750:IW458805 WVI393214:WVI393269 WLM393214:WLM393269 WBQ393214:WBQ393269 VRU393214:VRU393269 VHY393214:VHY393269 UYC393214:UYC393269 UOG393214:UOG393269 UEK393214:UEK393269 TUO393214:TUO393269 TKS393214:TKS393269 TAW393214:TAW393269 SRA393214:SRA393269 SHE393214:SHE393269 RXI393214:RXI393269 RNM393214:RNM393269 RDQ393214:RDQ393269 QTU393214:QTU393269 QJY393214:QJY393269 QAC393214:QAC393269 PQG393214:PQG393269 PGK393214:PGK393269 OWO393214:OWO393269 OMS393214:OMS393269 OCW393214:OCW393269 NTA393214:NTA393269 NJE393214:NJE393269 MZI393214:MZI393269 MPM393214:MPM393269 MFQ393214:MFQ393269 LVU393214:LVU393269 LLY393214:LLY393269 LCC393214:LCC393269 KSG393214:KSG393269 KIK393214:KIK393269 JYO393214:JYO393269 JOS393214:JOS393269 JEW393214:JEW393269 IVA393214:IVA393269 ILE393214:ILE393269 IBI393214:IBI393269 HRM393214:HRM393269 HHQ393214:HHQ393269 GXU393214:GXU393269 GNY393214:GNY393269 GEC393214:GEC393269 FUG393214:FUG393269 FKK393214:FKK393269 FAO393214:FAO393269 EQS393214:EQS393269 EGW393214:EGW393269 DXA393214:DXA393269 DNE393214:DNE393269 DDI393214:DDI393269 CTM393214:CTM393269 CJQ393214:CJQ393269 BZU393214:BZU393269 BPY393214:BPY393269 BGC393214:BGC393269 AWG393214:AWG393269 AMK393214:AMK393269 ACO393214:ACO393269 SS393214:SS393269 IW393214:IW393269 WVI327678:WVI327733 WLM327678:WLM327733 WBQ327678:WBQ327733 VRU327678:VRU327733 VHY327678:VHY327733 UYC327678:UYC327733 UOG327678:UOG327733 UEK327678:UEK327733 TUO327678:TUO327733 TKS327678:TKS327733 TAW327678:TAW327733 SRA327678:SRA327733 SHE327678:SHE327733 RXI327678:RXI327733 RNM327678:RNM327733 RDQ327678:RDQ327733 QTU327678:QTU327733 QJY327678:QJY327733 QAC327678:QAC327733 PQG327678:PQG327733 PGK327678:PGK327733 OWO327678:OWO327733 OMS327678:OMS327733 OCW327678:OCW327733 NTA327678:NTA327733 NJE327678:NJE327733 MZI327678:MZI327733 MPM327678:MPM327733 MFQ327678:MFQ327733 LVU327678:LVU327733 LLY327678:LLY327733 LCC327678:LCC327733 KSG327678:KSG327733 KIK327678:KIK327733 JYO327678:JYO327733 JOS327678:JOS327733 JEW327678:JEW327733 IVA327678:IVA327733 ILE327678:ILE327733 IBI327678:IBI327733 HRM327678:HRM327733 HHQ327678:HHQ327733 GXU327678:GXU327733 GNY327678:GNY327733 GEC327678:GEC327733 FUG327678:FUG327733 FKK327678:FKK327733 FAO327678:FAO327733 EQS327678:EQS327733 EGW327678:EGW327733 DXA327678:DXA327733 DNE327678:DNE327733 DDI327678:DDI327733 CTM327678:CTM327733 CJQ327678:CJQ327733 BZU327678:BZU327733 BPY327678:BPY327733 BGC327678:BGC327733 AWG327678:AWG327733 AMK327678:AMK327733 ACO327678:ACO327733 SS327678:SS327733 IW327678:IW327733 WVI262142:WVI262197 WLM262142:WLM262197 WBQ262142:WBQ262197 VRU262142:VRU262197 VHY262142:VHY262197 UYC262142:UYC262197 UOG262142:UOG262197 UEK262142:UEK262197 TUO262142:TUO262197 TKS262142:TKS262197 TAW262142:TAW262197 SRA262142:SRA262197 SHE262142:SHE262197 RXI262142:RXI262197 RNM262142:RNM262197 RDQ262142:RDQ262197 QTU262142:QTU262197 QJY262142:QJY262197 QAC262142:QAC262197 PQG262142:PQG262197 PGK262142:PGK262197 OWO262142:OWO262197 OMS262142:OMS262197 OCW262142:OCW262197 NTA262142:NTA262197 NJE262142:NJE262197 MZI262142:MZI262197 MPM262142:MPM262197 MFQ262142:MFQ262197 LVU262142:LVU262197 LLY262142:LLY262197 LCC262142:LCC262197 KSG262142:KSG262197 KIK262142:KIK262197 JYO262142:JYO262197 JOS262142:JOS262197 JEW262142:JEW262197 IVA262142:IVA262197 ILE262142:ILE262197 IBI262142:IBI262197 HRM262142:HRM262197 HHQ262142:HHQ262197 GXU262142:GXU262197 GNY262142:GNY262197 GEC262142:GEC262197 FUG262142:FUG262197 FKK262142:FKK262197 FAO262142:FAO262197 EQS262142:EQS262197 EGW262142:EGW262197 DXA262142:DXA262197 DNE262142:DNE262197 DDI262142:DDI262197 CTM262142:CTM262197 CJQ262142:CJQ262197 BZU262142:BZU262197 BPY262142:BPY262197 BGC262142:BGC262197 AWG262142:AWG262197 AMK262142:AMK262197 ACO262142:ACO262197 SS262142:SS262197 IW262142:IW262197 WVI196606:WVI196661 WLM196606:WLM196661 WBQ196606:WBQ196661 VRU196606:VRU196661 VHY196606:VHY196661 UYC196606:UYC196661 UOG196606:UOG196661 UEK196606:UEK196661 TUO196606:TUO196661 TKS196606:TKS196661 TAW196606:TAW196661 SRA196606:SRA196661 SHE196606:SHE196661 RXI196606:RXI196661 RNM196606:RNM196661 RDQ196606:RDQ196661 QTU196606:QTU196661 QJY196606:QJY196661 QAC196606:QAC196661 PQG196606:PQG196661 PGK196606:PGK196661 OWO196606:OWO196661 OMS196606:OMS196661 OCW196606:OCW196661 NTA196606:NTA196661 NJE196606:NJE196661 MZI196606:MZI196661 MPM196606:MPM196661 MFQ196606:MFQ196661 LVU196606:LVU196661 LLY196606:LLY196661 LCC196606:LCC196661 KSG196606:KSG196661 KIK196606:KIK196661 JYO196606:JYO196661 JOS196606:JOS196661 JEW196606:JEW196661 IVA196606:IVA196661 ILE196606:ILE196661 IBI196606:IBI196661 HRM196606:HRM196661 HHQ196606:HHQ196661 GXU196606:GXU196661 GNY196606:GNY196661 GEC196606:GEC196661 FUG196606:FUG196661 FKK196606:FKK196661 FAO196606:FAO196661 EQS196606:EQS196661 EGW196606:EGW196661 DXA196606:DXA196661 DNE196606:DNE196661 DDI196606:DDI196661 CTM196606:CTM196661 CJQ196606:CJQ196661 BZU196606:BZU196661 BPY196606:BPY196661 BGC196606:BGC196661 AWG196606:AWG196661 AMK196606:AMK196661 ACO196606:ACO196661 SS196606:SS196661 IW196606:IW196661 WVI131070:WVI131125 WLM131070:WLM131125 WBQ131070:WBQ131125 VRU131070:VRU131125 VHY131070:VHY131125 UYC131070:UYC131125 UOG131070:UOG131125 UEK131070:UEK131125 TUO131070:TUO131125 TKS131070:TKS131125 TAW131070:TAW131125 SRA131070:SRA131125 SHE131070:SHE131125 RXI131070:RXI131125 RNM131070:RNM131125 RDQ131070:RDQ131125 QTU131070:QTU131125 QJY131070:QJY131125 QAC131070:QAC131125 PQG131070:PQG131125 PGK131070:PGK131125 OWO131070:OWO131125 OMS131070:OMS131125 OCW131070:OCW131125 NTA131070:NTA131125 NJE131070:NJE131125 MZI131070:MZI131125 MPM131070:MPM131125 MFQ131070:MFQ131125 LVU131070:LVU131125 LLY131070:LLY131125 LCC131070:LCC131125 KSG131070:KSG131125 KIK131070:KIK131125 JYO131070:JYO131125 JOS131070:JOS131125 JEW131070:JEW131125 IVA131070:IVA131125 ILE131070:ILE131125 IBI131070:IBI131125 HRM131070:HRM131125 HHQ131070:HHQ131125 GXU131070:GXU131125 GNY131070:GNY131125 GEC131070:GEC131125 FUG131070:FUG131125 FKK131070:FKK131125 FAO131070:FAO131125 EQS131070:EQS131125 EGW131070:EGW131125 DXA131070:DXA131125 DNE131070:DNE131125 DDI131070:DDI131125 CTM131070:CTM131125 CJQ131070:CJQ131125 BZU131070:BZU131125 BPY131070:BPY131125 BGC131070:BGC131125 AWG131070:AWG131125 AMK131070:AMK131125 ACO131070:ACO131125 SS131070:SS131125 IW131070:IW131125 WVI65534:WVI65589 WLM65534:WLM65589 WBQ65534:WBQ65589 VRU65534:VRU65589 VHY65534:VHY65589 UYC65534:UYC65589 UOG65534:UOG65589 UEK65534:UEK65589 TUO65534:TUO65589 TKS65534:TKS65589 TAW65534:TAW65589 SRA65534:SRA65589 SHE65534:SHE65589 RXI65534:RXI65589 RNM65534:RNM65589 RDQ65534:RDQ65589 QTU65534:QTU65589 QJY65534:QJY65589 QAC65534:QAC65589 PQG65534:PQG65589 PGK65534:PGK65589 OWO65534:OWO65589 OMS65534:OMS65589 OCW65534:OCW65589 NTA65534:NTA65589 NJE65534:NJE65589 MZI65534:MZI65589 MPM65534:MPM65589 MFQ65534:MFQ65589 LVU65534:LVU65589 LLY65534:LLY65589 LCC65534:LCC65589 KSG65534:KSG65589 KIK65534:KIK65589 JYO65534:JYO65589 JOS65534:JOS65589 JEW65534:JEW65589 IVA65534:IVA65589 ILE65534:ILE65589 IBI65534:IBI65589 HRM65534:HRM65589 HHQ65534:HHQ65589 GXU65534:GXU65589 GNY65534:GNY65589 GEC65534:GEC65589 FUG65534:FUG65589 FKK65534:FKK65589 FAO65534:FAO65589 EQS65534:EQS65589 EGW65534:EGW65589 DXA65534:DXA65589 DNE65534:DNE65589 DDI65534:DDI65589 CTM65534:CTM65589 CJQ65534:CJQ65589 BZU65534:BZU65589 BPY65534:BPY65589 BGC65534:BGC65589 AWG65534:AWG65589 AMK65534:AMK65589 ACO65534:ACO65589 SS65534:SS65589 IW65534:IW65589 D65534:D65589 D131070:D131125 D196606:D196661 D262142:D262197 D327678:D327733 D393214:D393269 D458750:D458805 D524286:D524341 D589822:D589877 D655358:D655413 D720894:D720949 D786430:D786485 D851966:D852021 D917502:D917557 D983038:D983093 D2:D53 SS2:SS53 ACO2:ACO53 AMK2:AMK53 AWG2:AWG53 BGC2:BGC53 BPY2:BPY53 BZU2:BZU53 CJQ2:CJQ53 CTM2:CTM53 DDI2:DDI53 DNE2:DNE53 DXA2:DXA53 EGW2:EGW53 EQS2:EQS53 FAO2:FAO53 FKK2:FKK53 FUG2:FUG53 GEC2:GEC53 GNY2:GNY53 GXU2:GXU53 HHQ2:HHQ53 HRM2:HRM53 IBI2:IBI53 ILE2:ILE53 IVA2:IVA53 JEW2:JEW53 JOS2:JOS53 JYO2:JYO53 KIK2:KIK53 KSG2:KSG53 LCC2:LCC53 LLY2:LLY53 LVU2:LVU53 MFQ2:MFQ53 MPM2:MPM53 MZI2:MZI53 NJE2:NJE53 NTA2:NTA53 OCW2:OCW53 OMS2:OMS53 OWO2:OWO53 PGK2:PGK53 PQG2:PQG53 QAC2:QAC53 QJY2:QJY53 QTU2:QTU53 RDQ2:RDQ53 RNM2:RNM53 RXI2:RXI53 SHE2:SHE53 SRA2:SRA53 TAW2:TAW53 TKS2:TKS53 TUO2:TUO53 UEK2:UEK53 UOG2:UOG53 UYC2:UYC53 VHY2:VHY53 VRU2:VRU53 WBQ2:WBQ53 WLM2:WLM53 WVI2:WVI53 IW2:IW53">
      <formula1>64</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&amp;L&amp;G&amp;C中国移动IMS域性能测量参数IMS-MMTel&amp;CTX&amp;MRBT&amp;R内部公开</oddHeader>
    <oddFooter>&amp;L&amp;D&amp;C华为机密，未经许可不得扩散&amp;R第&amp;P页，共&amp;N页</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E1" workbookViewId="0">
      <selection activeCell="O1" sqref="O1:O1048576"/>
    </sheetView>
  </sheetViews>
  <sheetFormatPr defaultColWidth="9" defaultRowHeight="15.6" x14ac:dyDescent="0.25"/>
  <cols>
    <col min="1" max="1" width="9.3984375" style="55" bestFit="1" customWidth="1"/>
    <col min="2" max="2" width="6.5" style="55" customWidth="1"/>
    <col min="3" max="3" width="15.3984375" style="55" customWidth="1"/>
    <col min="4" max="4" width="9" style="55"/>
    <col min="5" max="5" width="16.19921875" style="56" customWidth="1"/>
    <col min="6" max="6" width="51.8984375" style="55" bestFit="1" customWidth="1"/>
    <col min="7" max="7" width="8.8984375" style="55" customWidth="1"/>
    <col min="8" max="8" width="8.09765625" style="55" customWidth="1"/>
    <col min="9" max="9" width="5.59765625" style="55" customWidth="1"/>
    <col min="10" max="10" width="9" style="135"/>
    <col min="11" max="14" width="9" style="55"/>
    <col min="15" max="15" width="10.796875" style="163" customWidth="1"/>
    <col min="16" max="254" width="9" style="55"/>
    <col min="255" max="255" width="9.3984375" style="55" bestFit="1" customWidth="1"/>
    <col min="256" max="256" width="6.5" style="55" customWidth="1"/>
    <col min="257" max="257" width="9" style="55"/>
    <col min="258" max="258" width="15.3984375" style="55" customWidth="1"/>
    <col min="259" max="259" width="5.59765625" style="55" customWidth="1"/>
    <col min="260" max="260" width="16.19921875" style="55" customWidth="1"/>
    <col min="261" max="261" width="26.69921875" style="55" customWidth="1"/>
    <col min="262" max="262" width="7.69921875" style="55" customWidth="1"/>
    <col min="263" max="263" width="3.3984375" style="55" customWidth="1"/>
    <col min="264" max="510" width="9" style="55"/>
    <col min="511" max="511" width="9.3984375" style="55" bestFit="1" customWidth="1"/>
    <col min="512" max="512" width="6.5" style="55" customWidth="1"/>
    <col min="513" max="513" width="9" style="55"/>
    <col min="514" max="514" width="15.3984375" style="55" customWidth="1"/>
    <col min="515" max="515" width="5.59765625" style="55" customWidth="1"/>
    <col min="516" max="516" width="16.19921875" style="55" customWidth="1"/>
    <col min="517" max="517" width="26.69921875" style="55" customWidth="1"/>
    <col min="518" max="518" width="7.69921875" style="55" customWidth="1"/>
    <col min="519" max="519" width="3.3984375" style="55" customWidth="1"/>
    <col min="520" max="766" width="9" style="55"/>
    <col min="767" max="767" width="9.3984375" style="55" bestFit="1" customWidth="1"/>
    <col min="768" max="768" width="6.5" style="55" customWidth="1"/>
    <col min="769" max="769" width="9" style="55"/>
    <col min="770" max="770" width="15.3984375" style="55" customWidth="1"/>
    <col min="771" max="771" width="5.59765625" style="55" customWidth="1"/>
    <col min="772" max="772" width="16.19921875" style="55" customWidth="1"/>
    <col min="773" max="773" width="26.69921875" style="55" customWidth="1"/>
    <col min="774" max="774" width="7.69921875" style="55" customWidth="1"/>
    <col min="775" max="775" width="3.3984375" style="55" customWidth="1"/>
    <col min="776" max="1022" width="9" style="55"/>
    <col min="1023" max="1023" width="9.3984375" style="55" bestFit="1" customWidth="1"/>
    <col min="1024" max="1024" width="6.5" style="55" customWidth="1"/>
    <col min="1025" max="1025" width="9" style="55"/>
    <col min="1026" max="1026" width="15.3984375" style="55" customWidth="1"/>
    <col min="1027" max="1027" width="5.59765625" style="55" customWidth="1"/>
    <col min="1028" max="1028" width="16.19921875" style="55" customWidth="1"/>
    <col min="1029" max="1029" width="26.69921875" style="55" customWidth="1"/>
    <col min="1030" max="1030" width="7.69921875" style="55" customWidth="1"/>
    <col min="1031" max="1031" width="3.3984375" style="55" customWidth="1"/>
    <col min="1032" max="1278" width="9" style="55"/>
    <col min="1279" max="1279" width="9.3984375" style="55" bestFit="1" customWidth="1"/>
    <col min="1280" max="1280" width="6.5" style="55" customWidth="1"/>
    <col min="1281" max="1281" width="9" style="55"/>
    <col min="1282" max="1282" width="15.3984375" style="55" customWidth="1"/>
    <col min="1283" max="1283" width="5.59765625" style="55" customWidth="1"/>
    <col min="1284" max="1284" width="16.19921875" style="55" customWidth="1"/>
    <col min="1285" max="1285" width="26.69921875" style="55" customWidth="1"/>
    <col min="1286" max="1286" width="7.69921875" style="55" customWidth="1"/>
    <col min="1287" max="1287" width="3.3984375" style="55" customWidth="1"/>
    <col min="1288" max="1534" width="9" style="55"/>
    <col min="1535" max="1535" width="9.3984375" style="55" bestFit="1" customWidth="1"/>
    <col min="1536" max="1536" width="6.5" style="55" customWidth="1"/>
    <col min="1537" max="1537" width="9" style="55"/>
    <col min="1538" max="1538" width="15.3984375" style="55" customWidth="1"/>
    <col min="1539" max="1539" width="5.59765625" style="55" customWidth="1"/>
    <col min="1540" max="1540" width="16.19921875" style="55" customWidth="1"/>
    <col min="1541" max="1541" width="26.69921875" style="55" customWidth="1"/>
    <col min="1542" max="1542" width="7.69921875" style="55" customWidth="1"/>
    <col min="1543" max="1543" width="3.3984375" style="55" customWidth="1"/>
    <col min="1544" max="1790" width="9" style="55"/>
    <col min="1791" max="1791" width="9.3984375" style="55" bestFit="1" customWidth="1"/>
    <col min="1792" max="1792" width="6.5" style="55" customWidth="1"/>
    <col min="1793" max="1793" width="9" style="55"/>
    <col min="1794" max="1794" width="15.3984375" style="55" customWidth="1"/>
    <col min="1795" max="1795" width="5.59765625" style="55" customWidth="1"/>
    <col min="1796" max="1796" width="16.19921875" style="55" customWidth="1"/>
    <col min="1797" max="1797" width="26.69921875" style="55" customWidth="1"/>
    <col min="1798" max="1798" width="7.69921875" style="55" customWidth="1"/>
    <col min="1799" max="1799" width="3.3984375" style="55" customWidth="1"/>
    <col min="1800" max="2046" width="9" style="55"/>
    <col min="2047" max="2047" width="9.3984375" style="55" bestFit="1" customWidth="1"/>
    <col min="2048" max="2048" width="6.5" style="55" customWidth="1"/>
    <col min="2049" max="2049" width="9" style="55"/>
    <col min="2050" max="2050" width="15.3984375" style="55" customWidth="1"/>
    <col min="2051" max="2051" width="5.59765625" style="55" customWidth="1"/>
    <col min="2052" max="2052" width="16.19921875" style="55" customWidth="1"/>
    <col min="2053" max="2053" width="26.69921875" style="55" customWidth="1"/>
    <col min="2054" max="2054" width="7.69921875" style="55" customWidth="1"/>
    <col min="2055" max="2055" width="3.3984375" style="55" customWidth="1"/>
    <col min="2056" max="2302" width="9" style="55"/>
    <col min="2303" max="2303" width="9.3984375" style="55" bestFit="1" customWidth="1"/>
    <col min="2304" max="2304" width="6.5" style="55" customWidth="1"/>
    <col min="2305" max="2305" width="9" style="55"/>
    <col min="2306" max="2306" width="15.3984375" style="55" customWidth="1"/>
    <col min="2307" max="2307" width="5.59765625" style="55" customWidth="1"/>
    <col min="2308" max="2308" width="16.19921875" style="55" customWidth="1"/>
    <col min="2309" max="2309" width="26.69921875" style="55" customWidth="1"/>
    <col min="2310" max="2310" width="7.69921875" style="55" customWidth="1"/>
    <col min="2311" max="2311" width="3.3984375" style="55" customWidth="1"/>
    <col min="2312" max="2558" width="9" style="55"/>
    <col min="2559" max="2559" width="9.3984375" style="55" bestFit="1" customWidth="1"/>
    <col min="2560" max="2560" width="6.5" style="55" customWidth="1"/>
    <col min="2561" max="2561" width="9" style="55"/>
    <col min="2562" max="2562" width="15.3984375" style="55" customWidth="1"/>
    <col min="2563" max="2563" width="5.59765625" style="55" customWidth="1"/>
    <col min="2564" max="2564" width="16.19921875" style="55" customWidth="1"/>
    <col min="2565" max="2565" width="26.69921875" style="55" customWidth="1"/>
    <col min="2566" max="2566" width="7.69921875" style="55" customWidth="1"/>
    <col min="2567" max="2567" width="3.3984375" style="55" customWidth="1"/>
    <col min="2568" max="2814" width="9" style="55"/>
    <col min="2815" max="2815" width="9.3984375" style="55" bestFit="1" customWidth="1"/>
    <col min="2816" max="2816" width="6.5" style="55" customWidth="1"/>
    <col min="2817" max="2817" width="9" style="55"/>
    <col min="2818" max="2818" width="15.3984375" style="55" customWidth="1"/>
    <col min="2819" max="2819" width="5.59765625" style="55" customWidth="1"/>
    <col min="2820" max="2820" width="16.19921875" style="55" customWidth="1"/>
    <col min="2821" max="2821" width="26.69921875" style="55" customWidth="1"/>
    <col min="2822" max="2822" width="7.69921875" style="55" customWidth="1"/>
    <col min="2823" max="2823" width="3.3984375" style="55" customWidth="1"/>
    <col min="2824" max="3070" width="9" style="55"/>
    <col min="3071" max="3071" width="9.3984375" style="55" bestFit="1" customWidth="1"/>
    <col min="3072" max="3072" width="6.5" style="55" customWidth="1"/>
    <col min="3073" max="3073" width="9" style="55"/>
    <col min="3074" max="3074" width="15.3984375" style="55" customWidth="1"/>
    <col min="3075" max="3075" width="5.59765625" style="55" customWidth="1"/>
    <col min="3076" max="3076" width="16.19921875" style="55" customWidth="1"/>
    <col min="3077" max="3077" width="26.69921875" style="55" customWidth="1"/>
    <col min="3078" max="3078" width="7.69921875" style="55" customWidth="1"/>
    <col min="3079" max="3079" width="3.3984375" style="55" customWidth="1"/>
    <col min="3080" max="3326" width="9" style="55"/>
    <col min="3327" max="3327" width="9.3984375" style="55" bestFit="1" customWidth="1"/>
    <col min="3328" max="3328" width="6.5" style="55" customWidth="1"/>
    <col min="3329" max="3329" width="9" style="55"/>
    <col min="3330" max="3330" width="15.3984375" style="55" customWidth="1"/>
    <col min="3331" max="3331" width="5.59765625" style="55" customWidth="1"/>
    <col min="3332" max="3332" width="16.19921875" style="55" customWidth="1"/>
    <col min="3333" max="3333" width="26.69921875" style="55" customWidth="1"/>
    <col min="3334" max="3334" width="7.69921875" style="55" customWidth="1"/>
    <col min="3335" max="3335" width="3.3984375" style="55" customWidth="1"/>
    <col min="3336" max="3582" width="9" style="55"/>
    <col min="3583" max="3583" width="9.3984375" style="55" bestFit="1" customWidth="1"/>
    <col min="3584" max="3584" width="6.5" style="55" customWidth="1"/>
    <col min="3585" max="3585" width="9" style="55"/>
    <col min="3586" max="3586" width="15.3984375" style="55" customWidth="1"/>
    <col min="3587" max="3587" width="5.59765625" style="55" customWidth="1"/>
    <col min="3588" max="3588" width="16.19921875" style="55" customWidth="1"/>
    <col min="3589" max="3589" width="26.69921875" style="55" customWidth="1"/>
    <col min="3590" max="3590" width="7.69921875" style="55" customWidth="1"/>
    <col min="3591" max="3591" width="3.3984375" style="55" customWidth="1"/>
    <col min="3592" max="3838" width="9" style="55"/>
    <col min="3839" max="3839" width="9.3984375" style="55" bestFit="1" customWidth="1"/>
    <col min="3840" max="3840" width="6.5" style="55" customWidth="1"/>
    <col min="3841" max="3841" width="9" style="55"/>
    <col min="3842" max="3842" width="15.3984375" style="55" customWidth="1"/>
    <col min="3843" max="3843" width="5.59765625" style="55" customWidth="1"/>
    <col min="3844" max="3844" width="16.19921875" style="55" customWidth="1"/>
    <col min="3845" max="3845" width="26.69921875" style="55" customWidth="1"/>
    <col min="3846" max="3846" width="7.69921875" style="55" customWidth="1"/>
    <col min="3847" max="3847" width="3.3984375" style="55" customWidth="1"/>
    <col min="3848" max="4094" width="9" style="55"/>
    <col min="4095" max="4095" width="9.3984375" style="55" bestFit="1" customWidth="1"/>
    <col min="4096" max="4096" width="6.5" style="55" customWidth="1"/>
    <col min="4097" max="4097" width="9" style="55"/>
    <col min="4098" max="4098" width="15.3984375" style="55" customWidth="1"/>
    <col min="4099" max="4099" width="5.59765625" style="55" customWidth="1"/>
    <col min="4100" max="4100" width="16.19921875" style="55" customWidth="1"/>
    <col min="4101" max="4101" width="26.69921875" style="55" customWidth="1"/>
    <col min="4102" max="4102" width="7.69921875" style="55" customWidth="1"/>
    <col min="4103" max="4103" width="3.3984375" style="55" customWidth="1"/>
    <col min="4104" max="4350" width="9" style="55"/>
    <col min="4351" max="4351" width="9.3984375" style="55" bestFit="1" customWidth="1"/>
    <col min="4352" max="4352" width="6.5" style="55" customWidth="1"/>
    <col min="4353" max="4353" width="9" style="55"/>
    <col min="4354" max="4354" width="15.3984375" style="55" customWidth="1"/>
    <col min="4355" max="4355" width="5.59765625" style="55" customWidth="1"/>
    <col min="4356" max="4356" width="16.19921875" style="55" customWidth="1"/>
    <col min="4357" max="4357" width="26.69921875" style="55" customWidth="1"/>
    <col min="4358" max="4358" width="7.69921875" style="55" customWidth="1"/>
    <col min="4359" max="4359" width="3.3984375" style="55" customWidth="1"/>
    <col min="4360" max="4606" width="9" style="55"/>
    <col min="4607" max="4607" width="9.3984375" style="55" bestFit="1" customWidth="1"/>
    <col min="4608" max="4608" width="6.5" style="55" customWidth="1"/>
    <col min="4609" max="4609" width="9" style="55"/>
    <col min="4610" max="4610" width="15.3984375" style="55" customWidth="1"/>
    <col min="4611" max="4611" width="5.59765625" style="55" customWidth="1"/>
    <col min="4612" max="4612" width="16.19921875" style="55" customWidth="1"/>
    <col min="4613" max="4613" width="26.69921875" style="55" customWidth="1"/>
    <col min="4614" max="4614" width="7.69921875" style="55" customWidth="1"/>
    <col min="4615" max="4615" width="3.3984375" style="55" customWidth="1"/>
    <col min="4616" max="4862" width="9" style="55"/>
    <col min="4863" max="4863" width="9.3984375" style="55" bestFit="1" customWidth="1"/>
    <col min="4864" max="4864" width="6.5" style="55" customWidth="1"/>
    <col min="4865" max="4865" width="9" style="55"/>
    <col min="4866" max="4866" width="15.3984375" style="55" customWidth="1"/>
    <col min="4867" max="4867" width="5.59765625" style="55" customWidth="1"/>
    <col min="4868" max="4868" width="16.19921875" style="55" customWidth="1"/>
    <col min="4869" max="4869" width="26.69921875" style="55" customWidth="1"/>
    <col min="4870" max="4870" width="7.69921875" style="55" customWidth="1"/>
    <col min="4871" max="4871" width="3.3984375" style="55" customWidth="1"/>
    <col min="4872" max="5118" width="9" style="55"/>
    <col min="5119" max="5119" width="9.3984375" style="55" bestFit="1" customWidth="1"/>
    <col min="5120" max="5120" width="6.5" style="55" customWidth="1"/>
    <col min="5121" max="5121" width="9" style="55"/>
    <col min="5122" max="5122" width="15.3984375" style="55" customWidth="1"/>
    <col min="5123" max="5123" width="5.59765625" style="55" customWidth="1"/>
    <col min="5124" max="5124" width="16.19921875" style="55" customWidth="1"/>
    <col min="5125" max="5125" width="26.69921875" style="55" customWidth="1"/>
    <col min="5126" max="5126" width="7.69921875" style="55" customWidth="1"/>
    <col min="5127" max="5127" width="3.3984375" style="55" customWidth="1"/>
    <col min="5128" max="5374" width="9" style="55"/>
    <col min="5375" max="5375" width="9.3984375" style="55" bestFit="1" customWidth="1"/>
    <col min="5376" max="5376" width="6.5" style="55" customWidth="1"/>
    <col min="5377" max="5377" width="9" style="55"/>
    <col min="5378" max="5378" width="15.3984375" style="55" customWidth="1"/>
    <col min="5379" max="5379" width="5.59765625" style="55" customWidth="1"/>
    <col min="5380" max="5380" width="16.19921875" style="55" customWidth="1"/>
    <col min="5381" max="5381" width="26.69921875" style="55" customWidth="1"/>
    <col min="5382" max="5382" width="7.69921875" style="55" customWidth="1"/>
    <col min="5383" max="5383" width="3.3984375" style="55" customWidth="1"/>
    <col min="5384" max="5630" width="9" style="55"/>
    <col min="5631" max="5631" width="9.3984375" style="55" bestFit="1" customWidth="1"/>
    <col min="5632" max="5632" width="6.5" style="55" customWidth="1"/>
    <col min="5633" max="5633" width="9" style="55"/>
    <col min="5634" max="5634" width="15.3984375" style="55" customWidth="1"/>
    <col min="5635" max="5635" width="5.59765625" style="55" customWidth="1"/>
    <col min="5636" max="5636" width="16.19921875" style="55" customWidth="1"/>
    <col min="5637" max="5637" width="26.69921875" style="55" customWidth="1"/>
    <col min="5638" max="5638" width="7.69921875" style="55" customWidth="1"/>
    <col min="5639" max="5639" width="3.3984375" style="55" customWidth="1"/>
    <col min="5640" max="5886" width="9" style="55"/>
    <col min="5887" max="5887" width="9.3984375" style="55" bestFit="1" customWidth="1"/>
    <col min="5888" max="5888" width="6.5" style="55" customWidth="1"/>
    <col min="5889" max="5889" width="9" style="55"/>
    <col min="5890" max="5890" width="15.3984375" style="55" customWidth="1"/>
    <col min="5891" max="5891" width="5.59765625" style="55" customWidth="1"/>
    <col min="5892" max="5892" width="16.19921875" style="55" customWidth="1"/>
    <col min="5893" max="5893" width="26.69921875" style="55" customWidth="1"/>
    <col min="5894" max="5894" width="7.69921875" style="55" customWidth="1"/>
    <col min="5895" max="5895" width="3.3984375" style="55" customWidth="1"/>
    <col min="5896" max="6142" width="9" style="55"/>
    <col min="6143" max="6143" width="9.3984375" style="55" bestFit="1" customWidth="1"/>
    <col min="6144" max="6144" width="6.5" style="55" customWidth="1"/>
    <col min="6145" max="6145" width="9" style="55"/>
    <col min="6146" max="6146" width="15.3984375" style="55" customWidth="1"/>
    <col min="6147" max="6147" width="5.59765625" style="55" customWidth="1"/>
    <col min="6148" max="6148" width="16.19921875" style="55" customWidth="1"/>
    <col min="6149" max="6149" width="26.69921875" style="55" customWidth="1"/>
    <col min="6150" max="6150" width="7.69921875" style="55" customWidth="1"/>
    <col min="6151" max="6151" width="3.3984375" style="55" customWidth="1"/>
    <col min="6152" max="6398" width="9" style="55"/>
    <col min="6399" max="6399" width="9.3984375" style="55" bestFit="1" customWidth="1"/>
    <col min="6400" max="6400" width="6.5" style="55" customWidth="1"/>
    <col min="6401" max="6401" width="9" style="55"/>
    <col min="6402" max="6402" width="15.3984375" style="55" customWidth="1"/>
    <col min="6403" max="6403" width="5.59765625" style="55" customWidth="1"/>
    <col min="6404" max="6404" width="16.19921875" style="55" customWidth="1"/>
    <col min="6405" max="6405" width="26.69921875" style="55" customWidth="1"/>
    <col min="6406" max="6406" width="7.69921875" style="55" customWidth="1"/>
    <col min="6407" max="6407" width="3.3984375" style="55" customWidth="1"/>
    <col min="6408" max="6654" width="9" style="55"/>
    <col min="6655" max="6655" width="9.3984375" style="55" bestFit="1" customWidth="1"/>
    <col min="6656" max="6656" width="6.5" style="55" customWidth="1"/>
    <col min="6657" max="6657" width="9" style="55"/>
    <col min="6658" max="6658" width="15.3984375" style="55" customWidth="1"/>
    <col min="6659" max="6659" width="5.59765625" style="55" customWidth="1"/>
    <col min="6660" max="6660" width="16.19921875" style="55" customWidth="1"/>
    <col min="6661" max="6661" width="26.69921875" style="55" customWidth="1"/>
    <col min="6662" max="6662" width="7.69921875" style="55" customWidth="1"/>
    <col min="6663" max="6663" width="3.3984375" style="55" customWidth="1"/>
    <col min="6664" max="6910" width="9" style="55"/>
    <col min="6911" max="6911" width="9.3984375" style="55" bestFit="1" customWidth="1"/>
    <col min="6912" max="6912" width="6.5" style="55" customWidth="1"/>
    <col min="6913" max="6913" width="9" style="55"/>
    <col min="6914" max="6914" width="15.3984375" style="55" customWidth="1"/>
    <col min="6915" max="6915" width="5.59765625" style="55" customWidth="1"/>
    <col min="6916" max="6916" width="16.19921875" style="55" customWidth="1"/>
    <col min="6917" max="6917" width="26.69921875" style="55" customWidth="1"/>
    <col min="6918" max="6918" width="7.69921875" style="55" customWidth="1"/>
    <col min="6919" max="6919" width="3.3984375" style="55" customWidth="1"/>
    <col min="6920" max="7166" width="9" style="55"/>
    <col min="7167" max="7167" width="9.3984375" style="55" bestFit="1" customWidth="1"/>
    <col min="7168" max="7168" width="6.5" style="55" customWidth="1"/>
    <col min="7169" max="7169" width="9" style="55"/>
    <col min="7170" max="7170" width="15.3984375" style="55" customWidth="1"/>
    <col min="7171" max="7171" width="5.59765625" style="55" customWidth="1"/>
    <col min="7172" max="7172" width="16.19921875" style="55" customWidth="1"/>
    <col min="7173" max="7173" width="26.69921875" style="55" customWidth="1"/>
    <col min="7174" max="7174" width="7.69921875" style="55" customWidth="1"/>
    <col min="7175" max="7175" width="3.3984375" style="55" customWidth="1"/>
    <col min="7176" max="7422" width="9" style="55"/>
    <col min="7423" max="7423" width="9.3984375" style="55" bestFit="1" customWidth="1"/>
    <col min="7424" max="7424" width="6.5" style="55" customWidth="1"/>
    <col min="7425" max="7425" width="9" style="55"/>
    <col min="7426" max="7426" width="15.3984375" style="55" customWidth="1"/>
    <col min="7427" max="7427" width="5.59765625" style="55" customWidth="1"/>
    <col min="7428" max="7428" width="16.19921875" style="55" customWidth="1"/>
    <col min="7429" max="7429" width="26.69921875" style="55" customWidth="1"/>
    <col min="7430" max="7430" width="7.69921875" style="55" customWidth="1"/>
    <col min="7431" max="7431" width="3.3984375" style="55" customWidth="1"/>
    <col min="7432" max="7678" width="9" style="55"/>
    <col min="7679" max="7679" width="9.3984375" style="55" bestFit="1" customWidth="1"/>
    <col min="7680" max="7680" width="6.5" style="55" customWidth="1"/>
    <col min="7681" max="7681" width="9" style="55"/>
    <col min="7682" max="7682" width="15.3984375" style="55" customWidth="1"/>
    <col min="7683" max="7683" width="5.59765625" style="55" customWidth="1"/>
    <col min="7684" max="7684" width="16.19921875" style="55" customWidth="1"/>
    <col min="7685" max="7685" width="26.69921875" style="55" customWidth="1"/>
    <col min="7686" max="7686" width="7.69921875" style="55" customWidth="1"/>
    <col min="7687" max="7687" width="3.3984375" style="55" customWidth="1"/>
    <col min="7688" max="7934" width="9" style="55"/>
    <col min="7935" max="7935" width="9.3984375" style="55" bestFit="1" customWidth="1"/>
    <col min="7936" max="7936" width="6.5" style="55" customWidth="1"/>
    <col min="7937" max="7937" width="9" style="55"/>
    <col min="7938" max="7938" width="15.3984375" style="55" customWidth="1"/>
    <col min="7939" max="7939" width="5.59765625" style="55" customWidth="1"/>
    <col min="7940" max="7940" width="16.19921875" style="55" customWidth="1"/>
    <col min="7941" max="7941" width="26.69921875" style="55" customWidth="1"/>
    <col min="7942" max="7942" width="7.69921875" style="55" customWidth="1"/>
    <col min="7943" max="7943" width="3.3984375" style="55" customWidth="1"/>
    <col min="7944" max="8190" width="9" style="55"/>
    <col min="8191" max="8191" width="9.3984375" style="55" bestFit="1" customWidth="1"/>
    <col min="8192" max="8192" width="6.5" style="55" customWidth="1"/>
    <col min="8193" max="8193" width="9" style="55"/>
    <col min="8194" max="8194" width="15.3984375" style="55" customWidth="1"/>
    <col min="8195" max="8195" width="5.59765625" style="55" customWidth="1"/>
    <col min="8196" max="8196" width="16.19921875" style="55" customWidth="1"/>
    <col min="8197" max="8197" width="26.69921875" style="55" customWidth="1"/>
    <col min="8198" max="8198" width="7.69921875" style="55" customWidth="1"/>
    <col min="8199" max="8199" width="3.3984375" style="55" customWidth="1"/>
    <col min="8200" max="8446" width="9" style="55"/>
    <col min="8447" max="8447" width="9.3984375" style="55" bestFit="1" customWidth="1"/>
    <col min="8448" max="8448" width="6.5" style="55" customWidth="1"/>
    <col min="8449" max="8449" width="9" style="55"/>
    <col min="8450" max="8450" width="15.3984375" style="55" customWidth="1"/>
    <col min="8451" max="8451" width="5.59765625" style="55" customWidth="1"/>
    <col min="8452" max="8452" width="16.19921875" style="55" customWidth="1"/>
    <col min="8453" max="8453" width="26.69921875" style="55" customWidth="1"/>
    <col min="8454" max="8454" width="7.69921875" style="55" customWidth="1"/>
    <col min="8455" max="8455" width="3.3984375" style="55" customWidth="1"/>
    <col min="8456" max="8702" width="9" style="55"/>
    <col min="8703" max="8703" width="9.3984375" style="55" bestFit="1" customWidth="1"/>
    <col min="8704" max="8704" width="6.5" style="55" customWidth="1"/>
    <col min="8705" max="8705" width="9" style="55"/>
    <col min="8706" max="8706" width="15.3984375" style="55" customWidth="1"/>
    <col min="8707" max="8707" width="5.59765625" style="55" customWidth="1"/>
    <col min="8708" max="8708" width="16.19921875" style="55" customWidth="1"/>
    <col min="8709" max="8709" width="26.69921875" style="55" customWidth="1"/>
    <col min="8710" max="8710" width="7.69921875" style="55" customWidth="1"/>
    <col min="8711" max="8711" width="3.3984375" style="55" customWidth="1"/>
    <col min="8712" max="8958" width="9" style="55"/>
    <col min="8959" max="8959" width="9.3984375" style="55" bestFit="1" customWidth="1"/>
    <col min="8960" max="8960" width="6.5" style="55" customWidth="1"/>
    <col min="8961" max="8961" width="9" style="55"/>
    <col min="8962" max="8962" width="15.3984375" style="55" customWidth="1"/>
    <col min="8963" max="8963" width="5.59765625" style="55" customWidth="1"/>
    <col min="8964" max="8964" width="16.19921875" style="55" customWidth="1"/>
    <col min="8965" max="8965" width="26.69921875" style="55" customWidth="1"/>
    <col min="8966" max="8966" width="7.69921875" style="55" customWidth="1"/>
    <col min="8967" max="8967" width="3.3984375" style="55" customWidth="1"/>
    <col min="8968" max="9214" width="9" style="55"/>
    <col min="9215" max="9215" width="9.3984375" style="55" bestFit="1" customWidth="1"/>
    <col min="9216" max="9216" width="6.5" style="55" customWidth="1"/>
    <col min="9217" max="9217" width="9" style="55"/>
    <col min="9218" max="9218" width="15.3984375" style="55" customWidth="1"/>
    <col min="9219" max="9219" width="5.59765625" style="55" customWidth="1"/>
    <col min="9220" max="9220" width="16.19921875" style="55" customWidth="1"/>
    <col min="9221" max="9221" width="26.69921875" style="55" customWidth="1"/>
    <col min="9222" max="9222" width="7.69921875" style="55" customWidth="1"/>
    <col min="9223" max="9223" width="3.3984375" style="55" customWidth="1"/>
    <col min="9224" max="9470" width="9" style="55"/>
    <col min="9471" max="9471" width="9.3984375" style="55" bestFit="1" customWidth="1"/>
    <col min="9472" max="9472" width="6.5" style="55" customWidth="1"/>
    <col min="9473" max="9473" width="9" style="55"/>
    <col min="9474" max="9474" width="15.3984375" style="55" customWidth="1"/>
    <col min="9475" max="9475" width="5.59765625" style="55" customWidth="1"/>
    <col min="9476" max="9476" width="16.19921875" style="55" customWidth="1"/>
    <col min="9477" max="9477" width="26.69921875" style="55" customWidth="1"/>
    <col min="9478" max="9478" width="7.69921875" style="55" customWidth="1"/>
    <col min="9479" max="9479" width="3.3984375" style="55" customWidth="1"/>
    <col min="9480" max="9726" width="9" style="55"/>
    <col min="9727" max="9727" width="9.3984375" style="55" bestFit="1" customWidth="1"/>
    <col min="9728" max="9728" width="6.5" style="55" customWidth="1"/>
    <col min="9729" max="9729" width="9" style="55"/>
    <col min="9730" max="9730" width="15.3984375" style="55" customWidth="1"/>
    <col min="9731" max="9731" width="5.59765625" style="55" customWidth="1"/>
    <col min="9732" max="9732" width="16.19921875" style="55" customWidth="1"/>
    <col min="9733" max="9733" width="26.69921875" style="55" customWidth="1"/>
    <col min="9734" max="9734" width="7.69921875" style="55" customWidth="1"/>
    <col min="9735" max="9735" width="3.3984375" style="55" customWidth="1"/>
    <col min="9736" max="9982" width="9" style="55"/>
    <col min="9983" max="9983" width="9.3984375" style="55" bestFit="1" customWidth="1"/>
    <col min="9984" max="9984" width="6.5" style="55" customWidth="1"/>
    <col min="9985" max="9985" width="9" style="55"/>
    <col min="9986" max="9986" width="15.3984375" style="55" customWidth="1"/>
    <col min="9987" max="9987" width="5.59765625" style="55" customWidth="1"/>
    <col min="9988" max="9988" width="16.19921875" style="55" customWidth="1"/>
    <col min="9989" max="9989" width="26.69921875" style="55" customWidth="1"/>
    <col min="9990" max="9990" width="7.69921875" style="55" customWidth="1"/>
    <col min="9991" max="9991" width="3.3984375" style="55" customWidth="1"/>
    <col min="9992" max="10238" width="9" style="55"/>
    <col min="10239" max="10239" width="9.3984375" style="55" bestFit="1" customWidth="1"/>
    <col min="10240" max="10240" width="6.5" style="55" customWidth="1"/>
    <col min="10241" max="10241" width="9" style="55"/>
    <col min="10242" max="10242" width="15.3984375" style="55" customWidth="1"/>
    <col min="10243" max="10243" width="5.59765625" style="55" customWidth="1"/>
    <col min="10244" max="10244" width="16.19921875" style="55" customWidth="1"/>
    <col min="10245" max="10245" width="26.69921875" style="55" customWidth="1"/>
    <col min="10246" max="10246" width="7.69921875" style="55" customWidth="1"/>
    <col min="10247" max="10247" width="3.3984375" style="55" customWidth="1"/>
    <col min="10248" max="10494" width="9" style="55"/>
    <col min="10495" max="10495" width="9.3984375" style="55" bestFit="1" customWidth="1"/>
    <col min="10496" max="10496" width="6.5" style="55" customWidth="1"/>
    <col min="10497" max="10497" width="9" style="55"/>
    <col min="10498" max="10498" width="15.3984375" style="55" customWidth="1"/>
    <col min="10499" max="10499" width="5.59765625" style="55" customWidth="1"/>
    <col min="10500" max="10500" width="16.19921875" style="55" customWidth="1"/>
    <col min="10501" max="10501" width="26.69921875" style="55" customWidth="1"/>
    <col min="10502" max="10502" width="7.69921875" style="55" customWidth="1"/>
    <col min="10503" max="10503" width="3.3984375" style="55" customWidth="1"/>
    <col min="10504" max="10750" width="9" style="55"/>
    <col min="10751" max="10751" width="9.3984375" style="55" bestFit="1" customWidth="1"/>
    <col min="10752" max="10752" width="6.5" style="55" customWidth="1"/>
    <col min="10753" max="10753" width="9" style="55"/>
    <col min="10754" max="10754" width="15.3984375" style="55" customWidth="1"/>
    <col min="10755" max="10755" width="5.59765625" style="55" customWidth="1"/>
    <col min="10756" max="10756" width="16.19921875" style="55" customWidth="1"/>
    <col min="10757" max="10757" width="26.69921875" style="55" customWidth="1"/>
    <col min="10758" max="10758" width="7.69921875" style="55" customWidth="1"/>
    <col min="10759" max="10759" width="3.3984375" style="55" customWidth="1"/>
    <col min="10760" max="11006" width="9" style="55"/>
    <col min="11007" max="11007" width="9.3984375" style="55" bestFit="1" customWidth="1"/>
    <col min="11008" max="11008" width="6.5" style="55" customWidth="1"/>
    <col min="11009" max="11009" width="9" style="55"/>
    <col min="11010" max="11010" width="15.3984375" style="55" customWidth="1"/>
    <col min="11011" max="11011" width="5.59765625" style="55" customWidth="1"/>
    <col min="11012" max="11012" width="16.19921875" style="55" customWidth="1"/>
    <col min="11013" max="11013" width="26.69921875" style="55" customWidth="1"/>
    <col min="11014" max="11014" width="7.69921875" style="55" customWidth="1"/>
    <col min="11015" max="11015" width="3.3984375" style="55" customWidth="1"/>
    <col min="11016" max="11262" width="9" style="55"/>
    <col min="11263" max="11263" width="9.3984375" style="55" bestFit="1" customWidth="1"/>
    <col min="11264" max="11264" width="6.5" style="55" customWidth="1"/>
    <col min="11265" max="11265" width="9" style="55"/>
    <col min="11266" max="11266" width="15.3984375" style="55" customWidth="1"/>
    <col min="11267" max="11267" width="5.59765625" style="55" customWidth="1"/>
    <col min="11268" max="11268" width="16.19921875" style="55" customWidth="1"/>
    <col min="11269" max="11269" width="26.69921875" style="55" customWidth="1"/>
    <col min="11270" max="11270" width="7.69921875" style="55" customWidth="1"/>
    <col min="11271" max="11271" width="3.3984375" style="55" customWidth="1"/>
    <col min="11272" max="11518" width="9" style="55"/>
    <col min="11519" max="11519" width="9.3984375" style="55" bestFit="1" customWidth="1"/>
    <col min="11520" max="11520" width="6.5" style="55" customWidth="1"/>
    <col min="11521" max="11521" width="9" style="55"/>
    <col min="11522" max="11522" width="15.3984375" style="55" customWidth="1"/>
    <col min="11523" max="11523" width="5.59765625" style="55" customWidth="1"/>
    <col min="11524" max="11524" width="16.19921875" style="55" customWidth="1"/>
    <col min="11525" max="11525" width="26.69921875" style="55" customWidth="1"/>
    <col min="11526" max="11526" width="7.69921875" style="55" customWidth="1"/>
    <col min="11527" max="11527" width="3.3984375" style="55" customWidth="1"/>
    <col min="11528" max="11774" width="9" style="55"/>
    <col min="11775" max="11775" width="9.3984375" style="55" bestFit="1" customWidth="1"/>
    <col min="11776" max="11776" width="6.5" style="55" customWidth="1"/>
    <col min="11777" max="11777" width="9" style="55"/>
    <col min="11778" max="11778" width="15.3984375" style="55" customWidth="1"/>
    <col min="11779" max="11779" width="5.59765625" style="55" customWidth="1"/>
    <col min="11780" max="11780" width="16.19921875" style="55" customWidth="1"/>
    <col min="11781" max="11781" width="26.69921875" style="55" customWidth="1"/>
    <col min="11782" max="11782" width="7.69921875" style="55" customWidth="1"/>
    <col min="11783" max="11783" width="3.3984375" style="55" customWidth="1"/>
    <col min="11784" max="12030" width="9" style="55"/>
    <col min="12031" max="12031" width="9.3984375" style="55" bestFit="1" customWidth="1"/>
    <col min="12032" max="12032" width="6.5" style="55" customWidth="1"/>
    <col min="12033" max="12033" width="9" style="55"/>
    <col min="12034" max="12034" width="15.3984375" style="55" customWidth="1"/>
    <col min="12035" max="12035" width="5.59765625" style="55" customWidth="1"/>
    <col min="12036" max="12036" width="16.19921875" style="55" customWidth="1"/>
    <col min="12037" max="12037" width="26.69921875" style="55" customWidth="1"/>
    <col min="12038" max="12038" width="7.69921875" style="55" customWidth="1"/>
    <col min="12039" max="12039" width="3.3984375" style="55" customWidth="1"/>
    <col min="12040" max="12286" width="9" style="55"/>
    <col min="12287" max="12287" width="9.3984375" style="55" bestFit="1" customWidth="1"/>
    <col min="12288" max="12288" width="6.5" style="55" customWidth="1"/>
    <col min="12289" max="12289" width="9" style="55"/>
    <col min="12290" max="12290" width="15.3984375" style="55" customWidth="1"/>
    <col min="12291" max="12291" width="5.59765625" style="55" customWidth="1"/>
    <col min="12292" max="12292" width="16.19921875" style="55" customWidth="1"/>
    <col min="12293" max="12293" width="26.69921875" style="55" customWidth="1"/>
    <col min="12294" max="12294" width="7.69921875" style="55" customWidth="1"/>
    <col min="12295" max="12295" width="3.3984375" style="55" customWidth="1"/>
    <col min="12296" max="12542" width="9" style="55"/>
    <col min="12543" max="12543" width="9.3984375" style="55" bestFit="1" customWidth="1"/>
    <col min="12544" max="12544" width="6.5" style="55" customWidth="1"/>
    <col min="12545" max="12545" width="9" style="55"/>
    <col min="12546" max="12546" width="15.3984375" style="55" customWidth="1"/>
    <col min="12547" max="12547" width="5.59765625" style="55" customWidth="1"/>
    <col min="12548" max="12548" width="16.19921875" style="55" customWidth="1"/>
    <col min="12549" max="12549" width="26.69921875" style="55" customWidth="1"/>
    <col min="12550" max="12550" width="7.69921875" style="55" customWidth="1"/>
    <col min="12551" max="12551" width="3.3984375" style="55" customWidth="1"/>
    <col min="12552" max="12798" width="9" style="55"/>
    <col min="12799" max="12799" width="9.3984375" style="55" bestFit="1" customWidth="1"/>
    <col min="12800" max="12800" width="6.5" style="55" customWidth="1"/>
    <col min="12801" max="12801" width="9" style="55"/>
    <col min="12802" max="12802" width="15.3984375" style="55" customWidth="1"/>
    <col min="12803" max="12803" width="5.59765625" style="55" customWidth="1"/>
    <col min="12804" max="12804" width="16.19921875" style="55" customWidth="1"/>
    <col min="12805" max="12805" width="26.69921875" style="55" customWidth="1"/>
    <col min="12806" max="12806" width="7.69921875" style="55" customWidth="1"/>
    <col min="12807" max="12807" width="3.3984375" style="55" customWidth="1"/>
    <col min="12808" max="13054" width="9" style="55"/>
    <col min="13055" max="13055" width="9.3984375" style="55" bestFit="1" customWidth="1"/>
    <col min="13056" max="13056" width="6.5" style="55" customWidth="1"/>
    <col min="13057" max="13057" width="9" style="55"/>
    <col min="13058" max="13058" width="15.3984375" style="55" customWidth="1"/>
    <col min="13059" max="13059" width="5.59765625" style="55" customWidth="1"/>
    <col min="13060" max="13060" width="16.19921875" style="55" customWidth="1"/>
    <col min="13061" max="13061" width="26.69921875" style="55" customWidth="1"/>
    <col min="13062" max="13062" width="7.69921875" style="55" customWidth="1"/>
    <col min="13063" max="13063" width="3.3984375" style="55" customWidth="1"/>
    <col min="13064" max="13310" width="9" style="55"/>
    <col min="13311" max="13311" width="9.3984375" style="55" bestFit="1" customWidth="1"/>
    <col min="13312" max="13312" width="6.5" style="55" customWidth="1"/>
    <col min="13313" max="13313" width="9" style="55"/>
    <col min="13314" max="13314" width="15.3984375" style="55" customWidth="1"/>
    <col min="13315" max="13315" width="5.59765625" style="55" customWidth="1"/>
    <col min="13316" max="13316" width="16.19921875" style="55" customWidth="1"/>
    <col min="13317" max="13317" width="26.69921875" style="55" customWidth="1"/>
    <col min="13318" max="13318" width="7.69921875" style="55" customWidth="1"/>
    <col min="13319" max="13319" width="3.3984375" style="55" customWidth="1"/>
    <col min="13320" max="13566" width="9" style="55"/>
    <col min="13567" max="13567" width="9.3984375" style="55" bestFit="1" customWidth="1"/>
    <col min="13568" max="13568" width="6.5" style="55" customWidth="1"/>
    <col min="13569" max="13569" width="9" style="55"/>
    <col min="13570" max="13570" width="15.3984375" style="55" customWidth="1"/>
    <col min="13571" max="13571" width="5.59765625" style="55" customWidth="1"/>
    <col min="13572" max="13572" width="16.19921875" style="55" customWidth="1"/>
    <col min="13573" max="13573" width="26.69921875" style="55" customWidth="1"/>
    <col min="13574" max="13574" width="7.69921875" style="55" customWidth="1"/>
    <col min="13575" max="13575" width="3.3984375" style="55" customWidth="1"/>
    <col min="13576" max="13822" width="9" style="55"/>
    <col min="13823" max="13823" width="9.3984375" style="55" bestFit="1" customWidth="1"/>
    <col min="13824" max="13824" width="6.5" style="55" customWidth="1"/>
    <col min="13825" max="13825" width="9" style="55"/>
    <col min="13826" max="13826" width="15.3984375" style="55" customWidth="1"/>
    <col min="13827" max="13827" width="5.59765625" style="55" customWidth="1"/>
    <col min="13828" max="13828" width="16.19921875" style="55" customWidth="1"/>
    <col min="13829" max="13829" width="26.69921875" style="55" customWidth="1"/>
    <col min="13830" max="13830" width="7.69921875" style="55" customWidth="1"/>
    <col min="13831" max="13831" width="3.3984375" style="55" customWidth="1"/>
    <col min="13832" max="14078" width="9" style="55"/>
    <col min="14079" max="14079" width="9.3984375" style="55" bestFit="1" customWidth="1"/>
    <col min="14080" max="14080" width="6.5" style="55" customWidth="1"/>
    <col min="14081" max="14081" width="9" style="55"/>
    <col min="14082" max="14082" width="15.3984375" style="55" customWidth="1"/>
    <col min="14083" max="14083" width="5.59765625" style="55" customWidth="1"/>
    <col min="14084" max="14084" width="16.19921875" style="55" customWidth="1"/>
    <col min="14085" max="14085" width="26.69921875" style="55" customWidth="1"/>
    <col min="14086" max="14086" width="7.69921875" style="55" customWidth="1"/>
    <col min="14087" max="14087" width="3.3984375" style="55" customWidth="1"/>
    <col min="14088" max="14334" width="9" style="55"/>
    <col min="14335" max="14335" width="9.3984375" style="55" bestFit="1" customWidth="1"/>
    <col min="14336" max="14336" width="6.5" style="55" customWidth="1"/>
    <col min="14337" max="14337" width="9" style="55"/>
    <col min="14338" max="14338" width="15.3984375" style="55" customWidth="1"/>
    <col min="14339" max="14339" width="5.59765625" style="55" customWidth="1"/>
    <col min="14340" max="14340" width="16.19921875" style="55" customWidth="1"/>
    <col min="14341" max="14341" width="26.69921875" style="55" customWidth="1"/>
    <col min="14342" max="14342" width="7.69921875" style="55" customWidth="1"/>
    <col min="14343" max="14343" width="3.3984375" style="55" customWidth="1"/>
    <col min="14344" max="14590" width="9" style="55"/>
    <col min="14591" max="14591" width="9.3984375" style="55" bestFit="1" customWidth="1"/>
    <col min="14592" max="14592" width="6.5" style="55" customWidth="1"/>
    <col min="14593" max="14593" width="9" style="55"/>
    <col min="14594" max="14594" width="15.3984375" style="55" customWidth="1"/>
    <col min="14595" max="14595" width="5.59765625" style="55" customWidth="1"/>
    <col min="14596" max="14596" width="16.19921875" style="55" customWidth="1"/>
    <col min="14597" max="14597" width="26.69921875" style="55" customWidth="1"/>
    <col min="14598" max="14598" width="7.69921875" style="55" customWidth="1"/>
    <col min="14599" max="14599" width="3.3984375" style="55" customWidth="1"/>
    <col min="14600" max="14846" width="9" style="55"/>
    <col min="14847" max="14847" width="9.3984375" style="55" bestFit="1" customWidth="1"/>
    <col min="14848" max="14848" width="6.5" style="55" customWidth="1"/>
    <col min="14849" max="14849" width="9" style="55"/>
    <col min="14850" max="14850" width="15.3984375" style="55" customWidth="1"/>
    <col min="14851" max="14851" width="5.59765625" style="55" customWidth="1"/>
    <col min="14852" max="14852" width="16.19921875" style="55" customWidth="1"/>
    <col min="14853" max="14853" width="26.69921875" style="55" customWidth="1"/>
    <col min="14854" max="14854" width="7.69921875" style="55" customWidth="1"/>
    <col min="14855" max="14855" width="3.3984375" style="55" customWidth="1"/>
    <col min="14856" max="15102" width="9" style="55"/>
    <col min="15103" max="15103" width="9.3984375" style="55" bestFit="1" customWidth="1"/>
    <col min="15104" max="15104" width="6.5" style="55" customWidth="1"/>
    <col min="15105" max="15105" width="9" style="55"/>
    <col min="15106" max="15106" width="15.3984375" style="55" customWidth="1"/>
    <col min="15107" max="15107" width="5.59765625" style="55" customWidth="1"/>
    <col min="15108" max="15108" width="16.19921875" style="55" customWidth="1"/>
    <col min="15109" max="15109" width="26.69921875" style="55" customWidth="1"/>
    <col min="15110" max="15110" width="7.69921875" style="55" customWidth="1"/>
    <col min="15111" max="15111" width="3.3984375" style="55" customWidth="1"/>
    <col min="15112" max="15358" width="9" style="55"/>
    <col min="15359" max="15359" width="9.3984375" style="55" bestFit="1" customWidth="1"/>
    <col min="15360" max="15360" width="6.5" style="55" customWidth="1"/>
    <col min="15361" max="15361" width="9" style="55"/>
    <col min="15362" max="15362" width="15.3984375" style="55" customWidth="1"/>
    <col min="15363" max="15363" width="5.59765625" style="55" customWidth="1"/>
    <col min="15364" max="15364" width="16.19921875" style="55" customWidth="1"/>
    <col min="15365" max="15365" width="26.69921875" style="55" customWidth="1"/>
    <col min="15366" max="15366" width="7.69921875" style="55" customWidth="1"/>
    <col min="15367" max="15367" width="3.3984375" style="55" customWidth="1"/>
    <col min="15368" max="15614" width="9" style="55"/>
    <col min="15615" max="15615" width="9.3984375" style="55" bestFit="1" customWidth="1"/>
    <col min="15616" max="15616" width="6.5" style="55" customWidth="1"/>
    <col min="15617" max="15617" width="9" style="55"/>
    <col min="15618" max="15618" width="15.3984375" style="55" customWidth="1"/>
    <col min="15619" max="15619" width="5.59765625" style="55" customWidth="1"/>
    <col min="15620" max="15620" width="16.19921875" style="55" customWidth="1"/>
    <col min="15621" max="15621" width="26.69921875" style="55" customWidth="1"/>
    <col min="15622" max="15622" width="7.69921875" style="55" customWidth="1"/>
    <col min="15623" max="15623" width="3.3984375" style="55" customWidth="1"/>
    <col min="15624" max="15870" width="9" style="55"/>
    <col min="15871" max="15871" width="9.3984375" style="55" bestFit="1" customWidth="1"/>
    <col min="15872" max="15872" width="6.5" style="55" customWidth="1"/>
    <col min="15873" max="15873" width="9" style="55"/>
    <col min="15874" max="15874" width="15.3984375" style="55" customWidth="1"/>
    <col min="15875" max="15875" width="5.59765625" style="55" customWidth="1"/>
    <col min="15876" max="15876" width="16.19921875" style="55" customWidth="1"/>
    <col min="15877" max="15877" width="26.69921875" style="55" customWidth="1"/>
    <col min="15878" max="15878" width="7.69921875" style="55" customWidth="1"/>
    <col min="15879" max="15879" width="3.3984375" style="55" customWidth="1"/>
    <col min="15880" max="16126" width="9" style="55"/>
    <col min="16127" max="16127" width="9.3984375" style="55" bestFit="1" customWidth="1"/>
    <col min="16128" max="16128" width="6.5" style="55" customWidth="1"/>
    <col min="16129" max="16129" width="9" style="55"/>
    <col min="16130" max="16130" width="15.3984375" style="55" customWidth="1"/>
    <col min="16131" max="16131" width="5.59765625" style="55" customWidth="1"/>
    <col min="16132" max="16132" width="16.19921875" style="55" customWidth="1"/>
    <col min="16133" max="16133" width="26.69921875" style="55" customWidth="1"/>
    <col min="16134" max="16134" width="7.69921875" style="55" customWidth="1"/>
    <col min="16135" max="16135" width="3.3984375" style="55" customWidth="1"/>
    <col min="16136" max="16384" width="9" style="55"/>
  </cols>
  <sheetData>
    <row r="1" spans="1:15" s="54" customFormat="1" ht="21" customHeight="1" x14ac:dyDescent="0.25">
      <c r="A1" s="1" t="s">
        <v>1670</v>
      </c>
      <c r="B1" s="1" t="s">
        <v>617</v>
      </c>
      <c r="C1" s="1" t="s">
        <v>1672</v>
      </c>
      <c r="D1" s="1" t="s">
        <v>1671</v>
      </c>
      <c r="E1" s="1" t="s">
        <v>1673</v>
      </c>
      <c r="F1" s="1" t="s">
        <v>1674</v>
      </c>
      <c r="G1" s="1" t="s">
        <v>619</v>
      </c>
      <c r="H1" s="1" t="s">
        <v>1645</v>
      </c>
      <c r="I1" s="1" t="s">
        <v>618</v>
      </c>
      <c r="J1" s="133" t="s">
        <v>1676</v>
      </c>
      <c r="K1" s="1" t="s">
        <v>1677</v>
      </c>
      <c r="L1" s="1" t="s">
        <v>1678</v>
      </c>
      <c r="M1" s="1" t="s">
        <v>1693</v>
      </c>
      <c r="N1" s="1" t="s">
        <v>620</v>
      </c>
      <c r="O1" s="160" t="s">
        <v>1852</v>
      </c>
    </row>
    <row r="2" spans="1:15" s="28" customFormat="1" ht="36" x14ac:dyDescent="0.15">
      <c r="A2" s="27" t="s">
        <v>1777</v>
      </c>
      <c r="B2" s="34" t="s">
        <v>621</v>
      </c>
      <c r="C2" s="24" t="s">
        <v>786</v>
      </c>
      <c r="D2" s="38" t="s">
        <v>785</v>
      </c>
      <c r="E2" s="38" t="s">
        <v>785</v>
      </c>
      <c r="F2" s="24" t="s">
        <v>787</v>
      </c>
      <c r="G2" s="24" t="s">
        <v>625</v>
      </c>
      <c r="H2" s="38" t="s">
        <v>1648</v>
      </c>
      <c r="I2" s="38" t="s">
        <v>784</v>
      </c>
      <c r="J2" s="134" t="s">
        <v>1656</v>
      </c>
      <c r="K2" s="5" t="s">
        <v>626</v>
      </c>
      <c r="L2" s="5" t="s">
        <v>626</v>
      </c>
      <c r="M2" s="5"/>
      <c r="N2" s="16" t="s">
        <v>76</v>
      </c>
      <c r="O2" s="161" t="s">
        <v>1850</v>
      </c>
    </row>
    <row r="3" spans="1:15" s="28" customFormat="1" ht="48" x14ac:dyDescent="0.15">
      <c r="A3" s="27" t="s">
        <v>1778</v>
      </c>
      <c r="B3" s="34" t="s">
        <v>621</v>
      </c>
      <c r="C3" s="24" t="s">
        <v>789</v>
      </c>
      <c r="D3" s="38" t="s">
        <v>788</v>
      </c>
      <c r="E3" s="38" t="s">
        <v>788</v>
      </c>
      <c r="F3" s="24" t="s">
        <v>790</v>
      </c>
      <c r="G3" s="24" t="s">
        <v>625</v>
      </c>
      <c r="H3" s="38" t="s">
        <v>1648</v>
      </c>
      <c r="I3" s="38" t="s">
        <v>784</v>
      </c>
      <c r="J3" s="134" t="s">
        <v>1656</v>
      </c>
      <c r="K3" s="5" t="s">
        <v>626</v>
      </c>
      <c r="L3" s="5" t="s">
        <v>626</v>
      </c>
      <c r="M3" s="5"/>
      <c r="N3" s="16" t="s">
        <v>76</v>
      </c>
      <c r="O3" s="162"/>
    </row>
    <row r="4" spans="1:15" s="28" customFormat="1" ht="60" x14ac:dyDescent="0.15">
      <c r="A4" s="27" t="s">
        <v>1573</v>
      </c>
      <c r="B4" s="34" t="s">
        <v>621</v>
      </c>
      <c r="C4" s="24" t="s">
        <v>792</v>
      </c>
      <c r="D4" s="38" t="s">
        <v>791</v>
      </c>
      <c r="E4" s="38" t="s">
        <v>791</v>
      </c>
      <c r="F4" s="24" t="s">
        <v>793</v>
      </c>
      <c r="G4" s="24" t="s">
        <v>625</v>
      </c>
      <c r="H4" s="38" t="s">
        <v>1648</v>
      </c>
      <c r="I4" s="38" t="s">
        <v>784</v>
      </c>
      <c r="J4" s="134" t="s">
        <v>1656</v>
      </c>
      <c r="K4" s="5" t="s">
        <v>626</v>
      </c>
      <c r="L4" s="5" t="s">
        <v>626</v>
      </c>
      <c r="M4" s="5"/>
      <c r="N4" s="16" t="s">
        <v>76</v>
      </c>
      <c r="O4" s="162"/>
    </row>
    <row r="5" spans="1:15" s="28" customFormat="1" ht="84" x14ac:dyDescent="0.15">
      <c r="A5" s="27" t="s">
        <v>1779</v>
      </c>
      <c r="B5" s="34" t="s">
        <v>621</v>
      </c>
      <c r="C5" s="24" t="s">
        <v>795</v>
      </c>
      <c r="D5" s="38" t="s">
        <v>794</v>
      </c>
      <c r="E5" s="38" t="s">
        <v>794</v>
      </c>
      <c r="F5" s="24" t="s">
        <v>796</v>
      </c>
      <c r="G5" s="24" t="s">
        <v>625</v>
      </c>
      <c r="H5" s="38" t="s">
        <v>1648</v>
      </c>
      <c r="I5" s="38" t="s">
        <v>784</v>
      </c>
      <c r="J5" s="134" t="s">
        <v>1656</v>
      </c>
      <c r="K5" s="5" t="s">
        <v>626</v>
      </c>
      <c r="L5" s="5" t="s">
        <v>626</v>
      </c>
      <c r="M5" s="5"/>
      <c r="N5" s="16" t="s">
        <v>76</v>
      </c>
      <c r="O5" s="162"/>
    </row>
    <row r="6" spans="1:15" s="28" customFormat="1" ht="48" x14ac:dyDescent="0.15">
      <c r="A6" s="27" t="s">
        <v>1574</v>
      </c>
      <c r="B6" s="34" t="s">
        <v>621</v>
      </c>
      <c r="C6" s="24" t="s">
        <v>1750</v>
      </c>
      <c r="D6" s="38" t="s">
        <v>797</v>
      </c>
      <c r="E6" s="38" t="s">
        <v>797</v>
      </c>
      <c r="F6" s="24" t="s">
        <v>798</v>
      </c>
      <c r="G6" s="24" t="s">
        <v>625</v>
      </c>
      <c r="H6" s="38" t="s">
        <v>1648</v>
      </c>
      <c r="I6" s="38" t="s">
        <v>784</v>
      </c>
      <c r="J6" s="134" t="s">
        <v>1656</v>
      </c>
      <c r="K6" s="5" t="s">
        <v>626</v>
      </c>
      <c r="L6" s="5" t="s">
        <v>626</v>
      </c>
      <c r="M6" s="5"/>
      <c r="N6" s="16" t="s">
        <v>76</v>
      </c>
      <c r="O6" s="162"/>
    </row>
    <row r="7" spans="1:15" s="28" customFormat="1" ht="60" x14ac:dyDescent="0.15">
      <c r="A7" s="27" t="s">
        <v>1575</v>
      </c>
      <c r="B7" s="34" t="s">
        <v>621</v>
      </c>
      <c r="C7" s="24" t="s">
        <v>1749</v>
      </c>
      <c r="D7" s="38" t="s">
        <v>799</v>
      </c>
      <c r="E7" s="38" t="s">
        <v>799</v>
      </c>
      <c r="F7" s="24" t="s">
        <v>800</v>
      </c>
      <c r="G7" s="24" t="s">
        <v>625</v>
      </c>
      <c r="H7" s="38" t="s">
        <v>1648</v>
      </c>
      <c r="I7" s="38" t="s">
        <v>784</v>
      </c>
      <c r="J7" s="134" t="s">
        <v>1656</v>
      </c>
      <c r="K7" s="5" t="s">
        <v>626</v>
      </c>
      <c r="L7" s="5" t="s">
        <v>626</v>
      </c>
      <c r="M7" s="5"/>
      <c r="N7" s="16" t="s">
        <v>76</v>
      </c>
      <c r="O7" s="162"/>
    </row>
    <row r="8" spans="1:15" ht="12" x14ac:dyDescent="0.25">
      <c r="O8" s="162"/>
    </row>
    <row r="9" spans="1:15" ht="12" x14ac:dyDescent="0.25">
      <c r="O9" s="162"/>
    </row>
    <row r="10" spans="1:15" ht="12" x14ac:dyDescent="0.25">
      <c r="O10" s="162"/>
    </row>
    <row r="11" spans="1:15" ht="12" x14ac:dyDescent="0.25">
      <c r="O11" s="162"/>
    </row>
    <row r="12" spans="1:15" ht="12" x14ac:dyDescent="0.25">
      <c r="O12" s="162"/>
    </row>
    <row r="13" spans="1:15" ht="12" x14ac:dyDescent="0.25">
      <c r="O13" s="162"/>
    </row>
    <row r="14" spans="1:15" ht="12" x14ac:dyDescent="0.25">
      <c r="O14" s="162"/>
    </row>
    <row r="15" spans="1:15" x14ac:dyDescent="0.25">
      <c r="O15" s="48"/>
    </row>
    <row r="16" spans="1:15" x14ac:dyDescent="0.25">
      <c r="O16" s="48"/>
    </row>
    <row r="17" spans="15:15" x14ac:dyDescent="0.25">
      <c r="O17" s="48"/>
    </row>
    <row r="18" spans="15:15" x14ac:dyDescent="0.25">
      <c r="O18" s="48"/>
    </row>
    <row r="19" spans="15:15" x14ac:dyDescent="0.25">
      <c r="O19" s="48"/>
    </row>
    <row r="20" spans="15:15" x14ac:dyDescent="0.25">
      <c r="O20" s="48"/>
    </row>
    <row r="25" spans="15:15" x14ac:dyDescent="0.25">
      <c r="O25" s="164"/>
    </row>
    <row r="26" spans="15:15" x14ac:dyDescent="0.25">
      <c r="O26" s="48"/>
    </row>
    <row r="27" spans="15:15" x14ac:dyDescent="0.25">
      <c r="O27" s="48"/>
    </row>
    <row r="28" spans="15:15" x14ac:dyDescent="0.25">
      <c r="O28" s="48"/>
    </row>
    <row r="29" spans="15:15" x14ac:dyDescent="0.25">
      <c r="O29" s="48"/>
    </row>
    <row r="30" spans="15:15" x14ac:dyDescent="0.25">
      <c r="O30" s="48"/>
    </row>
    <row r="31" spans="15:15" ht="12" x14ac:dyDescent="0.25">
      <c r="O31" s="162"/>
    </row>
    <row r="32" spans="15:15" ht="12" x14ac:dyDescent="0.25">
      <c r="O32" s="162"/>
    </row>
    <row r="33" spans="15:15" ht="12" x14ac:dyDescent="0.25">
      <c r="O33" s="162"/>
    </row>
    <row r="34" spans="15:15" ht="12" x14ac:dyDescent="0.25">
      <c r="O34" s="162"/>
    </row>
    <row r="35" spans="15:15" ht="12" x14ac:dyDescent="0.25">
      <c r="O35" s="162"/>
    </row>
    <row r="36" spans="15:15" ht="12" x14ac:dyDescent="0.25">
      <c r="O36" s="162"/>
    </row>
    <row r="37" spans="15:15" ht="12" x14ac:dyDescent="0.25">
      <c r="O37" s="162"/>
    </row>
    <row r="38" spans="15:15" ht="12" x14ac:dyDescent="0.25">
      <c r="O38" s="162"/>
    </row>
    <row r="39" spans="15:15" ht="12" x14ac:dyDescent="0.25">
      <c r="O39" s="162"/>
    </row>
    <row r="40" spans="15:15" ht="12" x14ac:dyDescent="0.25">
      <c r="O40" s="162"/>
    </row>
    <row r="41" spans="15:15" ht="12" x14ac:dyDescent="0.25">
      <c r="O41" s="162"/>
    </row>
    <row r="42" spans="15:15" ht="12" x14ac:dyDescent="0.25">
      <c r="O42" s="162"/>
    </row>
    <row r="43" spans="15:15" x14ac:dyDescent="0.25">
      <c r="O43" s="48"/>
    </row>
    <row r="48" spans="15:15" ht="12" x14ac:dyDescent="0.25">
      <c r="O48" s="165"/>
    </row>
    <row r="49" spans="15:15" ht="12" x14ac:dyDescent="0.25">
      <c r="O49" s="165"/>
    </row>
    <row r="50" spans="15:15" ht="12" x14ac:dyDescent="0.25">
      <c r="O50" s="165"/>
    </row>
    <row r="51" spans="15:15" ht="12" x14ac:dyDescent="0.25">
      <c r="O51" s="165"/>
    </row>
    <row r="52" spans="15:15" ht="12" x14ac:dyDescent="0.25">
      <c r="O52" s="165"/>
    </row>
    <row r="53" spans="15:15" ht="12" x14ac:dyDescent="0.25">
      <c r="O53" s="165"/>
    </row>
    <row r="54" spans="15:15" ht="12" x14ac:dyDescent="0.25">
      <c r="O54" s="165"/>
    </row>
    <row r="55" spans="15:15" ht="12" x14ac:dyDescent="0.25">
      <c r="O55" s="165"/>
    </row>
    <row r="56" spans="15:15" ht="12" x14ac:dyDescent="0.25">
      <c r="O56" s="165"/>
    </row>
    <row r="57" spans="15:15" ht="12" x14ac:dyDescent="0.25">
      <c r="O57" s="165"/>
    </row>
    <row r="58" spans="15:15" ht="12" x14ac:dyDescent="0.25">
      <c r="O58" s="165"/>
    </row>
    <row r="59" spans="15:15" ht="12" x14ac:dyDescent="0.25">
      <c r="O59" s="165"/>
    </row>
    <row r="60" spans="15:15" ht="12" x14ac:dyDescent="0.25">
      <c r="O60" s="165"/>
    </row>
    <row r="61" spans="15:15" ht="12" x14ac:dyDescent="0.25">
      <c r="O61" s="165"/>
    </row>
    <row r="62" spans="15:15" ht="12" x14ac:dyDescent="0.25">
      <c r="O62" s="165"/>
    </row>
  </sheetData>
  <phoneticPr fontId="12" type="noConversion"/>
  <dataValidations count="3">
    <dataValidation type="list" allowBlank="1" showInputMessage="1" showErrorMessage="1" sqref="N65535:N65543 N2:N7 JJ2:JJ7 TF2:TF7 ADB2:ADB7 AMX2:AMX7 AWT2:AWT7 BGP2:BGP7 BQL2:BQL7 CAH2:CAH7 CKD2:CKD7 CTZ2:CTZ7 DDV2:DDV7 DNR2:DNR7 DXN2:DXN7 EHJ2:EHJ7 ERF2:ERF7 FBB2:FBB7 FKX2:FKX7 FUT2:FUT7 GEP2:GEP7 GOL2:GOL7 GYH2:GYH7 HID2:HID7 HRZ2:HRZ7 IBV2:IBV7 ILR2:ILR7 IVN2:IVN7 JFJ2:JFJ7 JPF2:JPF7 JZB2:JZB7 KIX2:KIX7 KST2:KST7 LCP2:LCP7 LML2:LML7 LWH2:LWH7 MGD2:MGD7 MPZ2:MPZ7 MZV2:MZV7 NJR2:NJR7 NTN2:NTN7 ODJ2:ODJ7 ONF2:ONF7 OXB2:OXB7 PGX2:PGX7 PQT2:PQT7 QAP2:QAP7 QKL2:QKL7 QUH2:QUH7 RED2:RED7 RNZ2:RNZ7 RXV2:RXV7 SHR2:SHR7 SRN2:SRN7 TBJ2:TBJ7 TLF2:TLF7 TVB2:TVB7 UEX2:UEX7 UOT2:UOT7 UYP2:UYP7 VIL2:VIL7 VSH2:VSH7 WCD2:WCD7 WLZ2:WLZ7 WVV2:WVV7 WVV983039:WVV983047 WLZ983039:WLZ983047 WCD983039:WCD983047 VSH983039:VSH983047 VIL983039:VIL983047 UYP983039:UYP983047 UOT983039:UOT983047 UEX983039:UEX983047 TVB983039:TVB983047 TLF983039:TLF983047 TBJ983039:TBJ983047 SRN983039:SRN983047 SHR983039:SHR983047 RXV983039:RXV983047 RNZ983039:RNZ983047 RED983039:RED983047 QUH983039:QUH983047 QKL983039:QKL983047 QAP983039:QAP983047 PQT983039:PQT983047 PGX983039:PGX983047 OXB983039:OXB983047 ONF983039:ONF983047 ODJ983039:ODJ983047 NTN983039:NTN983047 NJR983039:NJR983047 MZV983039:MZV983047 MPZ983039:MPZ983047 MGD983039:MGD983047 LWH983039:LWH983047 LML983039:LML983047 LCP983039:LCP983047 KST983039:KST983047 KIX983039:KIX983047 JZB983039:JZB983047 JPF983039:JPF983047 JFJ983039:JFJ983047 IVN983039:IVN983047 ILR983039:ILR983047 IBV983039:IBV983047 HRZ983039:HRZ983047 HID983039:HID983047 GYH983039:GYH983047 GOL983039:GOL983047 GEP983039:GEP983047 FUT983039:FUT983047 FKX983039:FKX983047 FBB983039:FBB983047 ERF983039:ERF983047 EHJ983039:EHJ983047 DXN983039:DXN983047 DNR983039:DNR983047 DDV983039:DDV983047 CTZ983039:CTZ983047 CKD983039:CKD983047 CAH983039:CAH983047 BQL983039:BQL983047 BGP983039:BGP983047 AWT983039:AWT983047 AMX983039:AMX983047 ADB983039:ADB983047 TF983039:TF983047 JJ983039:JJ983047 N983039:N983047 WVV917503:WVV917511 WLZ917503:WLZ917511 WCD917503:WCD917511 VSH917503:VSH917511 VIL917503:VIL917511 UYP917503:UYP917511 UOT917503:UOT917511 UEX917503:UEX917511 TVB917503:TVB917511 TLF917503:TLF917511 TBJ917503:TBJ917511 SRN917503:SRN917511 SHR917503:SHR917511 RXV917503:RXV917511 RNZ917503:RNZ917511 RED917503:RED917511 QUH917503:QUH917511 QKL917503:QKL917511 QAP917503:QAP917511 PQT917503:PQT917511 PGX917503:PGX917511 OXB917503:OXB917511 ONF917503:ONF917511 ODJ917503:ODJ917511 NTN917503:NTN917511 NJR917503:NJR917511 MZV917503:MZV917511 MPZ917503:MPZ917511 MGD917503:MGD917511 LWH917503:LWH917511 LML917503:LML917511 LCP917503:LCP917511 KST917503:KST917511 KIX917503:KIX917511 JZB917503:JZB917511 JPF917503:JPF917511 JFJ917503:JFJ917511 IVN917503:IVN917511 ILR917503:ILR917511 IBV917503:IBV917511 HRZ917503:HRZ917511 HID917503:HID917511 GYH917503:GYH917511 GOL917503:GOL917511 GEP917503:GEP917511 FUT917503:FUT917511 FKX917503:FKX917511 FBB917503:FBB917511 ERF917503:ERF917511 EHJ917503:EHJ917511 DXN917503:DXN917511 DNR917503:DNR917511 DDV917503:DDV917511 CTZ917503:CTZ917511 CKD917503:CKD917511 CAH917503:CAH917511 BQL917503:BQL917511 BGP917503:BGP917511 AWT917503:AWT917511 AMX917503:AMX917511 ADB917503:ADB917511 TF917503:TF917511 JJ917503:JJ917511 N917503:N917511 WVV851967:WVV851975 WLZ851967:WLZ851975 WCD851967:WCD851975 VSH851967:VSH851975 VIL851967:VIL851975 UYP851967:UYP851975 UOT851967:UOT851975 UEX851967:UEX851975 TVB851967:TVB851975 TLF851967:TLF851975 TBJ851967:TBJ851975 SRN851967:SRN851975 SHR851967:SHR851975 RXV851967:RXV851975 RNZ851967:RNZ851975 RED851967:RED851975 QUH851967:QUH851975 QKL851967:QKL851975 QAP851967:QAP851975 PQT851967:PQT851975 PGX851967:PGX851975 OXB851967:OXB851975 ONF851967:ONF851975 ODJ851967:ODJ851975 NTN851967:NTN851975 NJR851967:NJR851975 MZV851967:MZV851975 MPZ851967:MPZ851975 MGD851967:MGD851975 LWH851967:LWH851975 LML851967:LML851975 LCP851967:LCP851975 KST851967:KST851975 KIX851967:KIX851975 JZB851967:JZB851975 JPF851967:JPF851975 JFJ851967:JFJ851975 IVN851967:IVN851975 ILR851967:ILR851975 IBV851967:IBV851975 HRZ851967:HRZ851975 HID851967:HID851975 GYH851967:GYH851975 GOL851967:GOL851975 GEP851967:GEP851975 FUT851967:FUT851975 FKX851967:FKX851975 FBB851967:FBB851975 ERF851967:ERF851975 EHJ851967:EHJ851975 DXN851967:DXN851975 DNR851967:DNR851975 DDV851967:DDV851975 CTZ851967:CTZ851975 CKD851967:CKD851975 CAH851967:CAH851975 BQL851967:BQL851975 BGP851967:BGP851975 AWT851967:AWT851975 AMX851967:AMX851975 ADB851967:ADB851975 TF851967:TF851975 JJ851967:JJ851975 N851967:N851975 WVV786431:WVV786439 WLZ786431:WLZ786439 WCD786431:WCD786439 VSH786431:VSH786439 VIL786431:VIL786439 UYP786431:UYP786439 UOT786431:UOT786439 UEX786431:UEX786439 TVB786431:TVB786439 TLF786431:TLF786439 TBJ786431:TBJ786439 SRN786431:SRN786439 SHR786431:SHR786439 RXV786431:RXV786439 RNZ786431:RNZ786439 RED786431:RED786439 QUH786431:QUH786439 QKL786431:QKL786439 QAP786431:QAP786439 PQT786431:PQT786439 PGX786431:PGX786439 OXB786431:OXB786439 ONF786431:ONF786439 ODJ786431:ODJ786439 NTN786431:NTN786439 NJR786431:NJR786439 MZV786431:MZV786439 MPZ786431:MPZ786439 MGD786431:MGD786439 LWH786431:LWH786439 LML786431:LML786439 LCP786431:LCP786439 KST786431:KST786439 KIX786431:KIX786439 JZB786431:JZB786439 JPF786431:JPF786439 JFJ786431:JFJ786439 IVN786431:IVN786439 ILR786431:ILR786439 IBV786431:IBV786439 HRZ786431:HRZ786439 HID786431:HID786439 GYH786431:GYH786439 GOL786431:GOL786439 GEP786431:GEP786439 FUT786431:FUT786439 FKX786431:FKX786439 FBB786431:FBB786439 ERF786431:ERF786439 EHJ786431:EHJ786439 DXN786431:DXN786439 DNR786431:DNR786439 DDV786431:DDV786439 CTZ786431:CTZ786439 CKD786431:CKD786439 CAH786431:CAH786439 BQL786431:BQL786439 BGP786431:BGP786439 AWT786431:AWT786439 AMX786431:AMX786439 ADB786431:ADB786439 TF786431:TF786439 JJ786431:JJ786439 N786431:N786439 WVV720895:WVV720903 WLZ720895:WLZ720903 WCD720895:WCD720903 VSH720895:VSH720903 VIL720895:VIL720903 UYP720895:UYP720903 UOT720895:UOT720903 UEX720895:UEX720903 TVB720895:TVB720903 TLF720895:TLF720903 TBJ720895:TBJ720903 SRN720895:SRN720903 SHR720895:SHR720903 RXV720895:RXV720903 RNZ720895:RNZ720903 RED720895:RED720903 QUH720895:QUH720903 QKL720895:QKL720903 QAP720895:QAP720903 PQT720895:PQT720903 PGX720895:PGX720903 OXB720895:OXB720903 ONF720895:ONF720903 ODJ720895:ODJ720903 NTN720895:NTN720903 NJR720895:NJR720903 MZV720895:MZV720903 MPZ720895:MPZ720903 MGD720895:MGD720903 LWH720895:LWH720903 LML720895:LML720903 LCP720895:LCP720903 KST720895:KST720903 KIX720895:KIX720903 JZB720895:JZB720903 JPF720895:JPF720903 JFJ720895:JFJ720903 IVN720895:IVN720903 ILR720895:ILR720903 IBV720895:IBV720903 HRZ720895:HRZ720903 HID720895:HID720903 GYH720895:GYH720903 GOL720895:GOL720903 GEP720895:GEP720903 FUT720895:FUT720903 FKX720895:FKX720903 FBB720895:FBB720903 ERF720895:ERF720903 EHJ720895:EHJ720903 DXN720895:DXN720903 DNR720895:DNR720903 DDV720895:DDV720903 CTZ720895:CTZ720903 CKD720895:CKD720903 CAH720895:CAH720903 BQL720895:BQL720903 BGP720895:BGP720903 AWT720895:AWT720903 AMX720895:AMX720903 ADB720895:ADB720903 TF720895:TF720903 JJ720895:JJ720903 N720895:N720903 WVV655359:WVV655367 WLZ655359:WLZ655367 WCD655359:WCD655367 VSH655359:VSH655367 VIL655359:VIL655367 UYP655359:UYP655367 UOT655359:UOT655367 UEX655359:UEX655367 TVB655359:TVB655367 TLF655359:TLF655367 TBJ655359:TBJ655367 SRN655359:SRN655367 SHR655359:SHR655367 RXV655359:RXV655367 RNZ655359:RNZ655367 RED655359:RED655367 QUH655359:QUH655367 QKL655359:QKL655367 QAP655359:QAP655367 PQT655359:PQT655367 PGX655359:PGX655367 OXB655359:OXB655367 ONF655359:ONF655367 ODJ655359:ODJ655367 NTN655359:NTN655367 NJR655359:NJR655367 MZV655359:MZV655367 MPZ655359:MPZ655367 MGD655359:MGD655367 LWH655359:LWH655367 LML655359:LML655367 LCP655359:LCP655367 KST655359:KST655367 KIX655359:KIX655367 JZB655359:JZB655367 JPF655359:JPF655367 JFJ655359:JFJ655367 IVN655359:IVN655367 ILR655359:ILR655367 IBV655359:IBV655367 HRZ655359:HRZ655367 HID655359:HID655367 GYH655359:GYH655367 GOL655359:GOL655367 GEP655359:GEP655367 FUT655359:FUT655367 FKX655359:FKX655367 FBB655359:FBB655367 ERF655359:ERF655367 EHJ655359:EHJ655367 DXN655359:DXN655367 DNR655359:DNR655367 DDV655359:DDV655367 CTZ655359:CTZ655367 CKD655359:CKD655367 CAH655359:CAH655367 BQL655359:BQL655367 BGP655359:BGP655367 AWT655359:AWT655367 AMX655359:AMX655367 ADB655359:ADB655367 TF655359:TF655367 JJ655359:JJ655367 N655359:N655367 WVV589823:WVV589831 WLZ589823:WLZ589831 WCD589823:WCD589831 VSH589823:VSH589831 VIL589823:VIL589831 UYP589823:UYP589831 UOT589823:UOT589831 UEX589823:UEX589831 TVB589823:TVB589831 TLF589823:TLF589831 TBJ589823:TBJ589831 SRN589823:SRN589831 SHR589823:SHR589831 RXV589823:RXV589831 RNZ589823:RNZ589831 RED589823:RED589831 QUH589823:QUH589831 QKL589823:QKL589831 QAP589823:QAP589831 PQT589823:PQT589831 PGX589823:PGX589831 OXB589823:OXB589831 ONF589823:ONF589831 ODJ589823:ODJ589831 NTN589823:NTN589831 NJR589823:NJR589831 MZV589823:MZV589831 MPZ589823:MPZ589831 MGD589823:MGD589831 LWH589823:LWH589831 LML589823:LML589831 LCP589823:LCP589831 KST589823:KST589831 KIX589823:KIX589831 JZB589823:JZB589831 JPF589823:JPF589831 JFJ589823:JFJ589831 IVN589823:IVN589831 ILR589823:ILR589831 IBV589823:IBV589831 HRZ589823:HRZ589831 HID589823:HID589831 GYH589823:GYH589831 GOL589823:GOL589831 GEP589823:GEP589831 FUT589823:FUT589831 FKX589823:FKX589831 FBB589823:FBB589831 ERF589823:ERF589831 EHJ589823:EHJ589831 DXN589823:DXN589831 DNR589823:DNR589831 DDV589823:DDV589831 CTZ589823:CTZ589831 CKD589823:CKD589831 CAH589823:CAH589831 BQL589823:BQL589831 BGP589823:BGP589831 AWT589823:AWT589831 AMX589823:AMX589831 ADB589823:ADB589831 TF589823:TF589831 JJ589823:JJ589831 N589823:N589831 WVV524287:WVV524295 WLZ524287:WLZ524295 WCD524287:WCD524295 VSH524287:VSH524295 VIL524287:VIL524295 UYP524287:UYP524295 UOT524287:UOT524295 UEX524287:UEX524295 TVB524287:TVB524295 TLF524287:TLF524295 TBJ524287:TBJ524295 SRN524287:SRN524295 SHR524287:SHR524295 RXV524287:RXV524295 RNZ524287:RNZ524295 RED524287:RED524295 QUH524287:QUH524295 QKL524287:QKL524295 QAP524287:QAP524295 PQT524287:PQT524295 PGX524287:PGX524295 OXB524287:OXB524295 ONF524287:ONF524295 ODJ524287:ODJ524295 NTN524287:NTN524295 NJR524287:NJR524295 MZV524287:MZV524295 MPZ524287:MPZ524295 MGD524287:MGD524295 LWH524287:LWH524295 LML524287:LML524295 LCP524287:LCP524295 KST524287:KST524295 KIX524287:KIX524295 JZB524287:JZB524295 JPF524287:JPF524295 JFJ524287:JFJ524295 IVN524287:IVN524295 ILR524287:ILR524295 IBV524287:IBV524295 HRZ524287:HRZ524295 HID524287:HID524295 GYH524287:GYH524295 GOL524287:GOL524295 GEP524287:GEP524295 FUT524287:FUT524295 FKX524287:FKX524295 FBB524287:FBB524295 ERF524287:ERF524295 EHJ524287:EHJ524295 DXN524287:DXN524295 DNR524287:DNR524295 DDV524287:DDV524295 CTZ524287:CTZ524295 CKD524287:CKD524295 CAH524287:CAH524295 BQL524287:BQL524295 BGP524287:BGP524295 AWT524287:AWT524295 AMX524287:AMX524295 ADB524287:ADB524295 TF524287:TF524295 JJ524287:JJ524295 N524287:N524295 WVV458751:WVV458759 WLZ458751:WLZ458759 WCD458751:WCD458759 VSH458751:VSH458759 VIL458751:VIL458759 UYP458751:UYP458759 UOT458751:UOT458759 UEX458751:UEX458759 TVB458751:TVB458759 TLF458751:TLF458759 TBJ458751:TBJ458759 SRN458751:SRN458759 SHR458751:SHR458759 RXV458751:RXV458759 RNZ458751:RNZ458759 RED458751:RED458759 QUH458751:QUH458759 QKL458751:QKL458759 QAP458751:QAP458759 PQT458751:PQT458759 PGX458751:PGX458759 OXB458751:OXB458759 ONF458751:ONF458759 ODJ458751:ODJ458759 NTN458751:NTN458759 NJR458751:NJR458759 MZV458751:MZV458759 MPZ458751:MPZ458759 MGD458751:MGD458759 LWH458751:LWH458759 LML458751:LML458759 LCP458751:LCP458759 KST458751:KST458759 KIX458751:KIX458759 JZB458751:JZB458759 JPF458751:JPF458759 JFJ458751:JFJ458759 IVN458751:IVN458759 ILR458751:ILR458759 IBV458751:IBV458759 HRZ458751:HRZ458759 HID458751:HID458759 GYH458751:GYH458759 GOL458751:GOL458759 GEP458751:GEP458759 FUT458751:FUT458759 FKX458751:FKX458759 FBB458751:FBB458759 ERF458751:ERF458759 EHJ458751:EHJ458759 DXN458751:DXN458759 DNR458751:DNR458759 DDV458751:DDV458759 CTZ458751:CTZ458759 CKD458751:CKD458759 CAH458751:CAH458759 BQL458751:BQL458759 BGP458751:BGP458759 AWT458751:AWT458759 AMX458751:AMX458759 ADB458751:ADB458759 TF458751:TF458759 JJ458751:JJ458759 N458751:N458759 WVV393215:WVV393223 WLZ393215:WLZ393223 WCD393215:WCD393223 VSH393215:VSH393223 VIL393215:VIL393223 UYP393215:UYP393223 UOT393215:UOT393223 UEX393215:UEX393223 TVB393215:TVB393223 TLF393215:TLF393223 TBJ393215:TBJ393223 SRN393215:SRN393223 SHR393215:SHR393223 RXV393215:RXV393223 RNZ393215:RNZ393223 RED393215:RED393223 QUH393215:QUH393223 QKL393215:QKL393223 QAP393215:QAP393223 PQT393215:PQT393223 PGX393215:PGX393223 OXB393215:OXB393223 ONF393215:ONF393223 ODJ393215:ODJ393223 NTN393215:NTN393223 NJR393215:NJR393223 MZV393215:MZV393223 MPZ393215:MPZ393223 MGD393215:MGD393223 LWH393215:LWH393223 LML393215:LML393223 LCP393215:LCP393223 KST393215:KST393223 KIX393215:KIX393223 JZB393215:JZB393223 JPF393215:JPF393223 JFJ393215:JFJ393223 IVN393215:IVN393223 ILR393215:ILR393223 IBV393215:IBV393223 HRZ393215:HRZ393223 HID393215:HID393223 GYH393215:GYH393223 GOL393215:GOL393223 GEP393215:GEP393223 FUT393215:FUT393223 FKX393215:FKX393223 FBB393215:FBB393223 ERF393215:ERF393223 EHJ393215:EHJ393223 DXN393215:DXN393223 DNR393215:DNR393223 DDV393215:DDV393223 CTZ393215:CTZ393223 CKD393215:CKD393223 CAH393215:CAH393223 BQL393215:BQL393223 BGP393215:BGP393223 AWT393215:AWT393223 AMX393215:AMX393223 ADB393215:ADB393223 TF393215:TF393223 JJ393215:JJ393223 N393215:N393223 WVV327679:WVV327687 WLZ327679:WLZ327687 WCD327679:WCD327687 VSH327679:VSH327687 VIL327679:VIL327687 UYP327679:UYP327687 UOT327679:UOT327687 UEX327679:UEX327687 TVB327679:TVB327687 TLF327679:TLF327687 TBJ327679:TBJ327687 SRN327679:SRN327687 SHR327679:SHR327687 RXV327679:RXV327687 RNZ327679:RNZ327687 RED327679:RED327687 QUH327679:QUH327687 QKL327679:QKL327687 QAP327679:QAP327687 PQT327679:PQT327687 PGX327679:PGX327687 OXB327679:OXB327687 ONF327679:ONF327687 ODJ327679:ODJ327687 NTN327679:NTN327687 NJR327679:NJR327687 MZV327679:MZV327687 MPZ327679:MPZ327687 MGD327679:MGD327687 LWH327679:LWH327687 LML327679:LML327687 LCP327679:LCP327687 KST327679:KST327687 KIX327679:KIX327687 JZB327679:JZB327687 JPF327679:JPF327687 JFJ327679:JFJ327687 IVN327679:IVN327687 ILR327679:ILR327687 IBV327679:IBV327687 HRZ327679:HRZ327687 HID327679:HID327687 GYH327679:GYH327687 GOL327679:GOL327687 GEP327679:GEP327687 FUT327679:FUT327687 FKX327679:FKX327687 FBB327679:FBB327687 ERF327679:ERF327687 EHJ327679:EHJ327687 DXN327679:DXN327687 DNR327679:DNR327687 DDV327679:DDV327687 CTZ327679:CTZ327687 CKD327679:CKD327687 CAH327679:CAH327687 BQL327679:BQL327687 BGP327679:BGP327687 AWT327679:AWT327687 AMX327679:AMX327687 ADB327679:ADB327687 TF327679:TF327687 JJ327679:JJ327687 N327679:N327687 WVV262143:WVV262151 WLZ262143:WLZ262151 WCD262143:WCD262151 VSH262143:VSH262151 VIL262143:VIL262151 UYP262143:UYP262151 UOT262143:UOT262151 UEX262143:UEX262151 TVB262143:TVB262151 TLF262143:TLF262151 TBJ262143:TBJ262151 SRN262143:SRN262151 SHR262143:SHR262151 RXV262143:RXV262151 RNZ262143:RNZ262151 RED262143:RED262151 QUH262143:QUH262151 QKL262143:QKL262151 QAP262143:QAP262151 PQT262143:PQT262151 PGX262143:PGX262151 OXB262143:OXB262151 ONF262143:ONF262151 ODJ262143:ODJ262151 NTN262143:NTN262151 NJR262143:NJR262151 MZV262143:MZV262151 MPZ262143:MPZ262151 MGD262143:MGD262151 LWH262143:LWH262151 LML262143:LML262151 LCP262143:LCP262151 KST262143:KST262151 KIX262143:KIX262151 JZB262143:JZB262151 JPF262143:JPF262151 JFJ262143:JFJ262151 IVN262143:IVN262151 ILR262143:ILR262151 IBV262143:IBV262151 HRZ262143:HRZ262151 HID262143:HID262151 GYH262143:GYH262151 GOL262143:GOL262151 GEP262143:GEP262151 FUT262143:FUT262151 FKX262143:FKX262151 FBB262143:FBB262151 ERF262143:ERF262151 EHJ262143:EHJ262151 DXN262143:DXN262151 DNR262143:DNR262151 DDV262143:DDV262151 CTZ262143:CTZ262151 CKD262143:CKD262151 CAH262143:CAH262151 BQL262143:BQL262151 BGP262143:BGP262151 AWT262143:AWT262151 AMX262143:AMX262151 ADB262143:ADB262151 TF262143:TF262151 JJ262143:JJ262151 N262143:N262151 WVV196607:WVV196615 WLZ196607:WLZ196615 WCD196607:WCD196615 VSH196607:VSH196615 VIL196607:VIL196615 UYP196607:UYP196615 UOT196607:UOT196615 UEX196607:UEX196615 TVB196607:TVB196615 TLF196607:TLF196615 TBJ196607:TBJ196615 SRN196607:SRN196615 SHR196607:SHR196615 RXV196607:RXV196615 RNZ196607:RNZ196615 RED196607:RED196615 QUH196607:QUH196615 QKL196607:QKL196615 QAP196607:QAP196615 PQT196607:PQT196615 PGX196607:PGX196615 OXB196607:OXB196615 ONF196607:ONF196615 ODJ196607:ODJ196615 NTN196607:NTN196615 NJR196607:NJR196615 MZV196607:MZV196615 MPZ196607:MPZ196615 MGD196607:MGD196615 LWH196607:LWH196615 LML196607:LML196615 LCP196607:LCP196615 KST196607:KST196615 KIX196607:KIX196615 JZB196607:JZB196615 JPF196607:JPF196615 JFJ196607:JFJ196615 IVN196607:IVN196615 ILR196607:ILR196615 IBV196607:IBV196615 HRZ196607:HRZ196615 HID196607:HID196615 GYH196607:GYH196615 GOL196607:GOL196615 GEP196607:GEP196615 FUT196607:FUT196615 FKX196607:FKX196615 FBB196607:FBB196615 ERF196607:ERF196615 EHJ196607:EHJ196615 DXN196607:DXN196615 DNR196607:DNR196615 DDV196607:DDV196615 CTZ196607:CTZ196615 CKD196607:CKD196615 CAH196607:CAH196615 BQL196607:BQL196615 BGP196607:BGP196615 AWT196607:AWT196615 AMX196607:AMX196615 ADB196607:ADB196615 TF196607:TF196615 JJ196607:JJ196615 N196607:N196615 WVV131071:WVV131079 WLZ131071:WLZ131079 WCD131071:WCD131079 VSH131071:VSH131079 VIL131071:VIL131079 UYP131071:UYP131079 UOT131071:UOT131079 UEX131071:UEX131079 TVB131071:TVB131079 TLF131071:TLF131079 TBJ131071:TBJ131079 SRN131071:SRN131079 SHR131071:SHR131079 RXV131071:RXV131079 RNZ131071:RNZ131079 RED131071:RED131079 QUH131071:QUH131079 QKL131071:QKL131079 QAP131071:QAP131079 PQT131071:PQT131079 PGX131071:PGX131079 OXB131071:OXB131079 ONF131071:ONF131079 ODJ131071:ODJ131079 NTN131071:NTN131079 NJR131071:NJR131079 MZV131071:MZV131079 MPZ131071:MPZ131079 MGD131071:MGD131079 LWH131071:LWH131079 LML131071:LML131079 LCP131071:LCP131079 KST131071:KST131079 KIX131071:KIX131079 JZB131071:JZB131079 JPF131071:JPF131079 JFJ131071:JFJ131079 IVN131071:IVN131079 ILR131071:ILR131079 IBV131071:IBV131079 HRZ131071:HRZ131079 HID131071:HID131079 GYH131071:GYH131079 GOL131071:GOL131079 GEP131071:GEP131079 FUT131071:FUT131079 FKX131071:FKX131079 FBB131071:FBB131079 ERF131071:ERF131079 EHJ131071:EHJ131079 DXN131071:DXN131079 DNR131071:DNR131079 DDV131071:DDV131079 CTZ131071:CTZ131079 CKD131071:CKD131079 CAH131071:CAH131079 BQL131071:BQL131079 BGP131071:BGP131079 AWT131071:AWT131079 AMX131071:AMX131079 ADB131071:ADB131079 TF131071:TF131079 JJ131071:JJ131079 N131071:N131079 WVV65535:WVV65543 WLZ65535:WLZ65543 WCD65535:WCD65543 VSH65535:VSH65543 VIL65535:VIL65543 UYP65535:UYP65543 UOT65535:UOT65543 UEX65535:UEX65543 TVB65535:TVB65543 TLF65535:TLF65543 TBJ65535:TBJ65543 SRN65535:SRN65543 SHR65535:SHR65543 RXV65535:RXV65543 RNZ65535:RNZ65543 RED65535:RED65543 QUH65535:QUH65543 QKL65535:QKL65543 QAP65535:QAP65543 PQT65535:PQT65543 PGX65535:PGX65543 OXB65535:OXB65543 ONF65535:ONF65543 ODJ65535:ODJ65543 NTN65535:NTN65543 NJR65535:NJR65543 MZV65535:MZV65543 MPZ65535:MPZ65543 MGD65535:MGD65543 LWH65535:LWH65543 LML65535:LML65543 LCP65535:LCP65543 KST65535:KST65543 KIX65535:KIX65543 JZB65535:JZB65543 JPF65535:JPF65543 JFJ65535:JFJ65543 IVN65535:IVN65543 ILR65535:ILR65543 IBV65535:IBV65543 HRZ65535:HRZ65543 HID65535:HID65543 GYH65535:GYH65543 GOL65535:GOL65543 GEP65535:GEP65543 FUT65535:FUT65543 FKX65535:FKX65543 FBB65535:FBB65543 ERF65535:ERF65543 EHJ65535:EHJ65543 DXN65535:DXN65543 DNR65535:DNR65543 DDV65535:DDV65543 CTZ65535:CTZ65543 CKD65535:CKD65543 CAH65535:CAH65543 BQL65535:BQL65543 BGP65535:BGP65543 AWT65535:AWT65543 AMX65535:AMX65543 ADB65535:ADB65543 TF65535:TF65543 JJ65535:JJ65543">
      <formula1>"应用层,表示层,会话层,传输层,网络层,数据链路层,物理层"</formula1>
    </dataValidation>
    <dataValidation type="textLength" operator="lessThanOrEqual" allowBlank="1" showInputMessage="1" showErrorMessage="1" sqref="IZ65535:IZ65543 IZ2:IZ7 SV2:SV7 ACR2:ACR7 AMN2:AMN7 AWJ2:AWJ7 BGF2:BGF7 BQB2:BQB7 BZX2:BZX7 CJT2:CJT7 CTP2:CTP7 DDL2:DDL7 DNH2:DNH7 DXD2:DXD7 EGZ2:EGZ7 EQV2:EQV7 FAR2:FAR7 FKN2:FKN7 FUJ2:FUJ7 GEF2:GEF7 GOB2:GOB7 GXX2:GXX7 HHT2:HHT7 HRP2:HRP7 IBL2:IBL7 ILH2:ILH7 IVD2:IVD7 JEZ2:JEZ7 JOV2:JOV7 JYR2:JYR7 KIN2:KIN7 KSJ2:KSJ7 LCF2:LCF7 LMB2:LMB7 LVX2:LVX7 MFT2:MFT7 MPP2:MPP7 MZL2:MZL7 NJH2:NJH7 NTD2:NTD7 OCZ2:OCZ7 OMV2:OMV7 OWR2:OWR7 PGN2:PGN7 PQJ2:PQJ7 QAF2:QAF7 QKB2:QKB7 QTX2:QTX7 RDT2:RDT7 RNP2:RNP7 RXL2:RXL7 SHH2:SHH7 SRD2:SRD7 TAZ2:TAZ7 TKV2:TKV7 TUR2:TUR7 UEN2:UEN7 UOJ2:UOJ7 UYF2:UYF7 VIB2:VIB7 VRX2:VRX7 WBT2:WBT7 WLP2:WLP7 WVL2:WVL7 IW2:IW7 SS2:SS7 ACO2:ACO7 AMK2:AMK7 AWG2:AWG7 BGC2:BGC7 BPY2:BPY7 BZU2:BZU7 CJQ2:CJQ7 CTM2:CTM7 DDI2:DDI7 DNE2:DNE7 DXA2:DXA7 EGW2:EGW7 EQS2:EQS7 FAO2:FAO7 FKK2:FKK7 FUG2:FUG7 GEC2:GEC7 GNY2:GNY7 GXU2:GXU7 HHQ2:HHQ7 HRM2:HRM7 IBI2:IBI7 ILE2:ILE7 IVA2:IVA7 JEW2:JEW7 JOS2:JOS7 JYO2:JYO7 KIK2:KIK7 KSG2:KSG7 LCC2:LCC7 LLY2:LLY7 LVU2:LVU7 MFQ2:MFQ7 MPM2:MPM7 MZI2:MZI7 NJE2:NJE7 NTA2:NTA7 OCW2:OCW7 OMS2:OMS7 OWO2:OWO7 PGK2:PGK7 PQG2:PQG7 QAC2:QAC7 QJY2:QJY7 QTU2:QTU7 RDQ2:RDQ7 RNM2:RNM7 RXI2:RXI7 SHE2:SHE7 SRA2:SRA7 TAW2:TAW7 TKS2:TKS7 TUO2:TUO7 UEK2:UEK7 UOG2:UOG7 UYC2:UYC7 VHY2:VHY7 VRU2:VRU7 WBQ2:WBQ7 WLM2:WLM7 WVI2:WVI7 WVI983039:WVI983047 WLM983039:WLM983047 WBQ983039:WBQ983047 VRU983039:VRU983047 VHY983039:VHY983047 UYC983039:UYC983047 UOG983039:UOG983047 UEK983039:UEK983047 TUO983039:TUO983047 TKS983039:TKS983047 TAW983039:TAW983047 SRA983039:SRA983047 SHE983039:SHE983047 RXI983039:RXI983047 RNM983039:RNM983047 RDQ983039:RDQ983047 QTU983039:QTU983047 QJY983039:QJY983047 QAC983039:QAC983047 PQG983039:PQG983047 PGK983039:PGK983047 OWO983039:OWO983047 OMS983039:OMS983047 OCW983039:OCW983047 NTA983039:NTA983047 NJE983039:NJE983047 MZI983039:MZI983047 MPM983039:MPM983047 MFQ983039:MFQ983047 LVU983039:LVU983047 LLY983039:LLY983047 LCC983039:LCC983047 KSG983039:KSG983047 KIK983039:KIK983047 JYO983039:JYO983047 JOS983039:JOS983047 JEW983039:JEW983047 IVA983039:IVA983047 ILE983039:ILE983047 IBI983039:IBI983047 HRM983039:HRM983047 HHQ983039:HHQ983047 GXU983039:GXU983047 GNY983039:GNY983047 GEC983039:GEC983047 FUG983039:FUG983047 FKK983039:FKK983047 FAO983039:FAO983047 EQS983039:EQS983047 EGW983039:EGW983047 DXA983039:DXA983047 DNE983039:DNE983047 DDI983039:DDI983047 CTM983039:CTM983047 CJQ983039:CJQ983047 BZU983039:BZU983047 BPY983039:BPY983047 BGC983039:BGC983047 AWG983039:AWG983047 AMK983039:AMK983047 ACO983039:ACO983047 SS983039:SS983047 IW983039:IW983047 WVI917503:WVI917511 WLM917503:WLM917511 WBQ917503:WBQ917511 VRU917503:VRU917511 VHY917503:VHY917511 UYC917503:UYC917511 UOG917503:UOG917511 UEK917503:UEK917511 TUO917503:TUO917511 TKS917503:TKS917511 TAW917503:TAW917511 SRA917503:SRA917511 SHE917503:SHE917511 RXI917503:RXI917511 RNM917503:RNM917511 RDQ917503:RDQ917511 QTU917503:QTU917511 QJY917503:QJY917511 QAC917503:QAC917511 PQG917503:PQG917511 PGK917503:PGK917511 OWO917503:OWO917511 OMS917503:OMS917511 OCW917503:OCW917511 NTA917503:NTA917511 NJE917503:NJE917511 MZI917503:MZI917511 MPM917503:MPM917511 MFQ917503:MFQ917511 LVU917503:LVU917511 LLY917503:LLY917511 LCC917503:LCC917511 KSG917503:KSG917511 KIK917503:KIK917511 JYO917503:JYO917511 JOS917503:JOS917511 JEW917503:JEW917511 IVA917503:IVA917511 ILE917503:ILE917511 IBI917503:IBI917511 HRM917503:HRM917511 HHQ917503:HHQ917511 GXU917503:GXU917511 GNY917503:GNY917511 GEC917503:GEC917511 FUG917503:FUG917511 FKK917503:FKK917511 FAO917503:FAO917511 EQS917503:EQS917511 EGW917503:EGW917511 DXA917503:DXA917511 DNE917503:DNE917511 DDI917503:DDI917511 CTM917503:CTM917511 CJQ917503:CJQ917511 BZU917503:BZU917511 BPY917503:BPY917511 BGC917503:BGC917511 AWG917503:AWG917511 AMK917503:AMK917511 ACO917503:ACO917511 SS917503:SS917511 IW917503:IW917511 WVI851967:WVI851975 WLM851967:WLM851975 WBQ851967:WBQ851975 VRU851967:VRU851975 VHY851967:VHY851975 UYC851967:UYC851975 UOG851967:UOG851975 UEK851967:UEK851975 TUO851967:TUO851975 TKS851967:TKS851975 TAW851967:TAW851975 SRA851967:SRA851975 SHE851967:SHE851975 RXI851967:RXI851975 RNM851967:RNM851975 RDQ851967:RDQ851975 QTU851967:QTU851975 QJY851967:QJY851975 QAC851967:QAC851975 PQG851967:PQG851975 PGK851967:PGK851975 OWO851967:OWO851975 OMS851967:OMS851975 OCW851967:OCW851975 NTA851967:NTA851975 NJE851967:NJE851975 MZI851967:MZI851975 MPM851967:MPM851975 MFQ851967:MFQ851975 LVU851967:LVU851975 LLY851967:LLY851975 LCC851967:LCC851975 KSG851967:KSG851975 KIK851967:KIK851975 JYO851967:JYO851975 JOS851967:JOS851975 JEW851967:JEW851975 IVA851967:IVA851975 ILE851967:ILE851975 IBI851967:IBI851975 HRM851967:HRM851975 HHQ851967:HHQ851975 GXU851967:GXU851975 GNY851967:GNY851975 GEC851967:GEC851975 FUG851967:FUG851975 FKK851967:FKK851975 FAO851967:FAO851975 EQS851967:EQS851975 EGW851967:EGW851975 DXA851967:DXA851975 DNE851967:DNE851975 DDI851967:DDI851975 CTM851967:CTM851975 CJQ851967:CJQ851975 BZU851967:BZU851975 BPY851967:BPY851975 BGC851967:BGC851975 AWG851967:AWG851975 AMK851967:AMK851975 ACO851967:ACO851975 SS851967:SS851975 IW851967:IW851975 WVI786431:WVI786439 WLM786431:WLM786439 WBQ786431:WBQ786439 VRU786431:VRU786439 VHY786431:VHY786439 UYC786431:UYC786439 UOG786431:UOG786439 UEK786431:UEK786439 TUO786431:TUO786439 TKS786431:TKS786439 TAW786431:TAW786439 SRA786431:SRA786439 SHE786431:SHE786439 RXI786431:RXI786439 RNM786431:RNM786439 RDQ786431:RDQ786439 QTU786431:QTU786439 QJY786431:QJY786439 QAC786431:QAC786439 PQG786431:PQG786439 PGK786431:PGK786439 OWO786431:OWO786439 OMS786431:OMS786439 OCW786431:OCW786439 NTA786431:NTA786439 NJE786431:NJE786439 MZI786431:MZI786439 MPM786431:MPM786439 MFQ786431:MFQ786439 LVU786431:LVU786439 LLY786431:LLY786439 LCC786431:LCC786439 KSG786431:KSG786439 KIK786431:KIK786439 JYO786431:JYO786439 JOS786431:JOS786439 JEW786431:JEW786439 IVA786431:IVA786439 ILE786431:ILE786439 IBI786431:IBI786439 HRM786431:HRM786439 HHQ786431:HHQ786439 GXU786431:GXU786439 GNY786431:GNY786439 GEC786431:GEC786439 FUG786431:FUG786439 FKK786431:FKK786439 FAO786431:FAO786439 EQS786431:EQS786439 EGW786431:EGW786439 DXA786431:DXA786439 DNE786431:DNE786439 DDI786431:DDI786439 CTM786431:CTM786439 CJQ786431:CJQ786439 BZU786431:BZU786439 BPY786431:BPY786439 BGC786431:BGC786439 AWG786431:AWG786439 AMK786431:AMK786439 ACO786431:ACO786439 SS786431:SS786439 IW786431:IW786439 WVI720895:WVI720903 WLM720895:WLM720903 WBQ720895:WBQ720903 VRU720895:VRU720903 VHY720895:VHY720903 UYC720895:UYC720903 UOG720895:UOG720903 UEK720895:UEK720903 TUO720895:TUO720903 TKS720895:TKS720903 TAW720895:TAW720903 SRA720895:SRA720903 SHE720895:SHE720903 RXI720895:RXI720903 RNM720895:RNM720903 RDQ720895:RDQ720903 QTU720895:QTU720903 QJY720895:QJY720903 QAC720895:QAC720903 PQG720895:PQG720903 PGK720895:PGK720903 OWO720895:OWO720903 OMS720895:OMS720903 OCW720895:OCW720903 NTA720895:NTA720903 NJE720895:NJE720903 MZI720895:MZI720903 MPM720895:MPM720903 MFQ720895:MFQ720903 LVU720895:LVU720903 LLY720895:LLY720903 LCC720895:LCC720903 KSG720895:KSG720903 KIK720895:KIK720903 JYO720895:JYO720903 JOS720895:JOS720903 JEW720895:JEW720903 IVA720895:IVA720903 ILE720895:ILE720903 IBI720895:IBI720903 HRM720895:HRM720903 HHQ720895:HHQ720903 GXU720895:GXU720903 GNY720895:GNY720903 GEC720895:GEC720903 FUG720895:FUG720903 FKK720895:FKK720903 FAO720895:FAO720903 EQS720895:EQS720903 EGW720895:EGW720903 DXA720895:DXA720903 DNE720895:DNE720903 DDI720895:DDI720903 CTM720895:CTM720903 CJQ720895:CJQ720903 BZU720895:BZU720903 BPY720895:BPY720903 BGC720895:BGC720903 AWG720895:AWG720903 AMK720895:AMK720903 ACO720895:ACO720903 SS720895:SS720903 IW720895:IW720903 WVI655359:WVI655367 WLM655359:WLM655367 WBQ655359:WBQ655367 VRU655359:VRU655367 VHY655359:VHY655367 UYC655359:UYC655367 UOG655359:UOG655367 UEK655359:UEK655367 TUO655359:TUO655367 TKS655359:TKS655367 TAW655359:TAW655367 SRA655359:SRA655367 SHE655359:SHE655367 RXI655359:RXI655367 RNM655359:RNM655367 RDQ655359:RDQ655367 QTU655359:QTU655367 QJY655359:QJY655367 QAC655359:QAC655367 PQG655359:PQG655367 PGK655359:PGK655367 OWO655359:OWO655367 OMS655359:OMS655367 OCW655359:OCW655367 NTA655359:NTA655367 NJE655359:NJE655367 MZI655359:MZI655367 MPM655359:MPM655367 MFQ655359:MFQ655367 LVU655359:LVU655367 LLY655359:LLY655367 LCC655359:LCC655367 KSG655359:KSG655367 KIK655359:KIK655367 JYO655359:JYO655367 JOS655359:JOS655367 JEW655359:JEW655367 IVA655359:IVA655367 ILE655359:ILE655367 IBI655359:IBI655367 HRM655359:HRM655367 HHQ655359:HHQ655367 GXU655359:GXU655367 GNY655359:GNY655367 GEC655359:GEC655367 FUG655359:FUG655367 FKK655359:FKK655367 FAO655359:FAO655367 EQS655359:EQS655367 EGW655359:EGW655367 DXA655359:DXA655367 DNE655359:DNE655367 DDI655359:DDI655367 CTM655359:CTM655367 CJQ655359:CJQ655367 BZU655359:BZU655367 BPY655359:BPY655367 BGC655359:BGC655367 AWG655359:AWG655367 AMK655359:AMK655367 ACO655359:ACO655367 SS655359:SS655367 IW655359:IW655367 WVI589823:WVI589831 WLM589823:WLM589831 WBQ589823:WBQ589831 VRU589823:VRU589831 VHY589823:VHY589831 UYC589823:UYC589831 UOG589823:UOG589831 UEK589823:UEK589831 TUO589823:TUO589831 TKS589823:TKS589831 TAW589823:TAW589831 SRA589823:SRA589831 SHE589823:SHE589831 RXI589823:RXI589831 RNM589823:RNM589831 RDQ589823:RDQ589831 QTU589823:QTU589831 QJY589823:QJY589831 QAC589823:QAC589831 PQG589823:PQG589831 PGK589823:PGK589831 OWO589823:OWO589831 OMS589823:OMS589831 OCW589823:OCW589831 NTA589823:NTA589831 NJE589823:NJE589831 MZI589823:MZI589831 MPM589823:MPM589831 MFQ589823:MFQ589831 LVU589823:LVU589831 LLY589823:LLY589831 LCC589823:LCC589831 KSG589823:KSG589831 KIK589823:KIK589831 JYO589823:JYO589831 JOS589823:JOS589831 JEW589823:JEW589831 IVA589823:IVA589831 ILE589823:ILE589831 IBI589823:IBI589831 HRM589823:HRM589831 HHQ589823:HHQ589831 GXU589823:GXU589831 GNY589823:GNY589831 GEC589823:GEC589831 FUG589823:FUG589831 FKK589823:FKK589831 FAO589823:FAO589831 EQS589823:EQS589831 EGW589823:EGW589831 DXA589823:DXA589831 DNE589823:DNE589831 DDI589823:DDI589831 CTM589823:CTM589831 CJQ589823:CJQ589831 BZU589823:BZU589831 BPY589823:BPY589831 BGC589823:BGC589831 AWG589823:AWG589831 AMK589823:AMK589831 ACO589823:ACO589831 SS589823:SS589831 IW589823:IW589831 WVI524287:WVI524295 WLM524287:WLM524295 WBQ524287:WBQ524295 VRU524287:VRU524295 VHY524287:VHY524295 UYC524287:UYC524295 UOG524287:UOG524295 UEK524287:UEK524295 TUO524287:TUO524295 TKS524287:TKS524295 TAW524287:TAW524295 SRA524287:SRA524295 SHE524287:SHE524295 RXI524287:RXI524295 RNM524287:RNM524295 RDQ524287:RDQ524295 QTU524287:QTU524295 QJY524287:QJY524295 QAC524287:QAC524295 PQG524287:PQG524295 PGK524287:PGK524295 OWO524287:OWO524295 OMS524287:OMS524295 OCW524287:OCW524295 NTA524287:NTA524295 NJE524287:NJE524295 MZI524287:MZI524295 MPM524287:MPM524295 MFQ524287:MFQ524295 LVU524287:LVU524295 LLY524287:LLY524295 LCC524287:LCC524295 KSG524287:KSG524295 KIK524287:KIK524295 JYO524287:JYO524295 JOS524287:JOS524295 JEW524287:JEW524295 IVA524287:IVA524295 ILE524287:ILE524295 IBI524287:IBI524295 HRM524287:HRM524295 HHQ524287:HHQ524295 GXU524287:GXU524295 GNY524287:GNY524295 GEC524287:GEC524295 FUG524287:FUG524295 FKK524287:FKK524295 FAO524287:FAO524295 EQS524287:EQS524295 EGW524287:EGW524295 DXA524287:DXA524295 DNE524287:DNE524295 DDI524287:DDI524295 CTM524287:CTM524295 CJQ524287:CJQ524295 BZU524287:BZU524295 BPY524287:BPY524295 BGC524287:BGC524295 AWG524287:AWG524295 AMK524287:AMK524295 ACO524287:ACO524295 SS524287:SS524295 IW524287:IW524295 WVI458751:WVI458759 WLM458751:WLM458759 WBQ458751:WBQ458759 VRU458751:VRU458759 VHY458751:VHY458759 UYC458751:UYC458759 UOG458751:UOG458759 UEK458751:UEK458759 TUO458751:TUO458759 TKS458751:TKS458759 TAW458751:TAW458759 SRA458751:SRA458759 SHE458751:SHE458759 RXI458751:RXI458759 RNM458751:RNM458759 RDQ458751:RDQ458759 QTU458751:QTU458759 QJY458751:QJY458759 QAC458751:QAC458759 PQG458751:PQG458759 PGK458751:PGK458759 OWO458751:OWO458759 OMS458751:OMS458759 OCW458751:OCW458759 NTA458751:NTA458759 NJE458751:NJE458759 MZI458751:MZI458759 MPM458751:MPM458759 MFQ458751:MFQ458759 LVU458751:LVU458759 LLY458751:LLY458759 LCC458751:LCC458759 KSG458751:KSG458759 KIK458751:KIK458759 JYO458751:JYO458759 JOS458751:JOS458759 JEW458751:JEW458759 IVA458751:IVA458759 ILE458751:ILE458759 IBI458751:IBI458759 HRM458751:HRM458759 HHQ458751:HHQ458759 GXU458751:GXU458759 GNY458751:GNY458759 GEC458751:GEC458759 FUG458751:FUG458759 FKK458751:FKK458759 FAO458751:FAO458759 EQS458751:EQS458759 EGW458751:EGW458759 DXA458751:DXA458759 DNE458751:DNE458759 DDI458751:DDI458759 CTM458751:CTM458759 CJQ458751:CJQ458759 BZU458751:BZU458759 BPY458751:BPY458759 BGC458751:BGC458759 AWG458751:AWG458759 AMK458751:AMK458759 ACO458751:ACO458759 SS458751:SS458759 IW458751:IW458759 WVI393215:WVI393223 WLM393215:WLM393223 WBQ393215:WBQ393223 VRU393215:VRU393223 VHY393215:VHY393223 UYC393215:UYC393223 UOG393215:UOG393223 UEK393215:UEK393223 TUO393215:TUO393223 TKS393215:TKS393223 TAW393215:TAW393223 SRA393215:SRA393223 SHE393215:SHE393223 RXI393215:RXI393223 RNM393215:RNM393223 RDQ393215:RDQ393223 QTU393215:QTU393223 QJY393215:QJY393223 QAC393215:QAC393223 PQG393215:PQG393223 PGK393215:PGK393223 OWO393215:OWO393223 OMS393215:OMS393223 OCW393215:OCW393223 NTA393215:NTA393223 NJE393215:NJE393223 MZI393215:MZI393223 MPM393215:MPM393223 MFQ393215:MFQ393223 LVU393215:LVU393223 LLY393215:LLY393223 LCC393215:LCC393223 KSG393215:KSG393223 KIK393215:KIK393223 JYO393215:JYO393223 JOS393215:JOS393223 JEW393215:JEW393223 IVA393215:IVA393223 ILE393215:ILE393223 IBI393215:IBI393223 HRM393215:HRM393223 HHQ393215:HHQ393223 GXU393215:GXU393223 GNY393215:GNY393223 GEC393215:GEC393223 FUG393215:FUG393223 FKK393215:FKK393223 FAO393215:FAO393223 EQS393215:EQS393223 EGW393215:EGW393223 DXA393215:DXA393223 DNE393215:DNE393223 DDI393215:DDI393223 CTM393215:CTM393223 CJQ393215:CJQ393223 BZU393215:BZU393223 BPY393215:BPY393223 BGC393215:BGC393223 AWG393215:AWG393223 AMK393215:AMK393223 ACO393215:ACO393223 SS393215:SS393223 IW393215:IW393223 WVI327679:WVI327687 WLM327679:WLM327687 WBQ327679:WBQ327687 VRU327679:VRU327687 VHY327679:VHY327687 UYC327679:UYC327687 UOG327679:UOG327687 UEK327679:UEK327687 TUO327679:TUO327687 TKS327679:TKS327687 TAW327679:TAW327687 SRA327679:SRA327687 SHE327679:SHE327687 RXI327679:RXI327687 RNM327679:RNM327687 RDQ327679:RDQ327687 QTU327679:QTU327687 QJY327679:QJY327687 QAC327679:QAC327687 PQG327679:PQG327687 PGK327679:PGK327687 OWO327679:OWO327687 OMS327679:OMS327687 OCW327679:OCW327687 NTA327679:NTA327687 NJE327679:NJE327687 MZI327679:MZI327687 MPM327679:MPM327687 MFQ327679:MFQ327687 LVU327679:LVU327687 LLY327679:LLY327687 LCC327679:LCC327687 KSG327679:KSG327687 KIK327679:KIK327687 JYO327679:JYO327687 JOS327679:JOS327687 JEW327679:JEW327687 IVA327679:IVA327687 ILE327679:ILE327687 IBI327679:IBI327687 HRM327679:HRM327687 HHQ327679:HHQ327687 GXU327679:GXU327687 GNY327679:GNY327687 GEC327679:GEC327687 FUG327679:FUG327687 FKK327679:FKK327687 FAO327679:FAO327687 EQS327679:EQS327687 EGW327679:EGW327687 DXA327679:DXA327687 DNE327679:DNE327687 DDI327679:DDI327687 CTM327679:CTM327687 CJQ327679:CJQ327687 BZU327679:BZU327687 BPY327679:BPY327687 BGC327679:BGC327687 AWG327679:AWG327687 AMK327679:AMK327687 ACO327679:ACO327687 SS327679:SS327687 IW327679:IW327687 WVI262143:WVI262151 WLM262143:WLM262151 WBQ262143:WBQ262151 VRU262143:VRU262151 VHY262143:VHY262151 UYC262143:UYC262151 UOG262143:UOG262151 UEK262143:UEK262151 TUO262143:TUO262151 TKS262143:TKS262151 TAW262143:TAW262151 SRA262143:SRA262151 SHE262143:SHE262151 RXI262143:RXI262151 RNM262143:RNM262151 RDQ262143:RDQ262151 QTU262143:QTU262151 QJY262143:QJY262151 QAC262143:QAC262151 PQG262143:PQG262151 PGK262143:PGK262151 OWO262143:OWO262151 OMS262143:OMS262151 OCW262143:OCW262151 NTA262143:NTA262151 NJE262143:NJE262151 MZI262143:MZI262151 MPM262143:MPM262151 MFQ262143:MFQ262151 LVU262143:LVU262151 LLY262143:LLY262151 LCC262143:LCC262151 KSG262143:KSG262151 KIK262143:KIK262151 JYO262143:JYO262151 JOS262143:JOS262151 JEW262143:JEW262151 IVA262143:IVA262151 ILE262143:ILE262151 IBI262143:IBI262151 HRM262143:HRM262151 HHQ262143:HHQ262151 GXU262143:GXU262151 GNY262143:GNY262151 GEC262143:GEC262151 FUG262143:FUG262151 FKK262143:FKK262151 FAO262143:FAO262151 EQS262143:EQS262151 EGW262143:EGW262151 DXA262143:DXA262151 DNE262143:DNE262151 DDI262143:DDI262151 CTM262143:CTM262151 CJQ262143:CJQ262151 BZU262143:BZU262151 BPY262143:BPY262151 BGC262143:BGC262151 AWG262143:AWG262151 AMK262143:AMK262151 ACO262143:ACO262151 SS262143:SS262151 IW262143:IW262151 WVI196607:WVI196615 WLM196607:WLM196615 WBQ196607:WBQ196615 VRU196607:VRU196615 VHY196607:VHY196615 UYC196607:UYC196615 UOG196607:UOG196615 UEK196607:UEK196615 TUO196607:TUO196615 TKS196607:TKS196615 TAW196607:TAW196615 SRA196607:SRA196615 SHE196607:SHE196615 RXI196607:RXI196615 RNM196607:RNM196615 RDQ196607:RDQ196615 QTU196607:QTU196615 QJY196607:QJY196615 QAC196607:QAC196615 PQG196607:PQG196615 PGK196607:PGK196615 OWO196607:OWO196615 OMS196607:OMS196615 OCW196607:OCW196615 NTA196607:NTA196615 NJE196607:NJE196615 MZI196607:MZI196615 MPM196607:MPM196615 MFQ196607:MFQ196615 LVU196607:LVU196615 LLY196607:LLY196615 LCC196607:LCC196615 KSG196607:KSG196615 KIK196607:KIK196615 JYO196607:JYO196615 JOS196607:JOS196615 JEW196607:JEW196615 IVA196607:IVA196615 ILE196607:ILE196615 IBI196607:IBI196615 HRM196607:HRM196615 HHQ196607:HHQ196615 GXU196607:GXU196615 GNY196607:GNY196615 GEC196607:GEC196615 FUG196607:FUG196615 FKK196607:FKK196615 FAO196607:FAO196615 EQS196607:EQS196615 EGW196607:EGW196615 DXA196607:DXA196615 DNE196607:DNE196615 DDI196607:DDI196615 CTM196607:CTM196615 CJQ196607:CJQ196615 BZU196607:BZU196615 BPY196607:BPY196615 BGC196607:BGC196615 AWG196607:AWG196615 AMK196607:AMK196615 ACO196607:ACO196615 SS196607:SS196615 IW196607:IW196615 WVI131071:WVI131079 WLM131071:WLM131079 WBQ131071:WBQ131079 VRU131071:VRU131079 VHY131071:VHY131079 UYC131071:UYC131079 UOG131071:UOG131079 UEK131071:UEK131079 TUO131071:TUO131079 TKS131071:TKS131079 TAW131071:TAW131079 SRA131071:SRA131079 SHE131071:SHE131079 RXI131071:RXI131079 RNM131071:RNM131079 RDQ131071:RDQ131079 QTU131071:QTU131079 QJY131071:QJY131079 QAC131071:QAC131079 PQG131071:PQG131079 PGK131071:PGK131079 OWO131071:OWO131079 OMS131071:OMS131079 OCW131071:OCW131079 NTA131071:NTA131079 NJE131071:NJE131079 MZI131071:MZI131079 MPM131071:MPM131079 MFQ131071:MFQ131079 LVU131071:LVU131079 LLY131071:LLY131079 LCC131071:LCC131079 KSG131071:KSG131079 KIK131071:KIK131079 JYO131071:JYO131079 JOS131071:JOS131079 JEW131071:JEW131079 IVA131071:IVA131079 ILE131071:ILE131079 IBI131071:IBI131079 HRM131071:HRM131079 HHQ131071:HHQ131079 GXU131071:GXU131079 GNY131071:GNY131079 GEC131071:GEC131079 FUG131071:FUG131079 FKK131071:FKK131079 FAO131071:FAO131079 EQS131071:EQS131079 EGW131071:EGW131079 DXA131071:DXA131079 DNE131071:DNE131079 DDI131071:DDI131079 CTM131071:CTM131079 CJQ131071:CJQ131079 BZU131071:BZU131079 BPY131071:BPY131079 BGC131071:BGC131079 AWG131071:AWG131079 AMK131071:AMK131079 ACO131071:ACO131079 SS131071:SS131079 IW131071:IW131079 WVI65535:WVI65543 WLM65535:WLM65543 WBQ65535:WBQ65543 VRU65535:VRU65543 VHY65535:VHY65543 UYC65535:UYC65543 UOG65535:UOG65543 UEK65535:UEK65543 TUO65535:TUO65543 TKS65535:TKS65543 TAW65535:TAW65543 SRA65535:SRA65543 SHE65535:SHE65543 RXI65535:RXI65543 RNM65535:RNM65543 RDQ65535:RDQ65543 QTU65535:QTU65543 QJY65535:QJY65543 QAC65535:QAC65543 PQG65535:PQG65543 PGK65535:PGK65543 OWO65535:OWO65543 OMS65535:OMS65543 OCW65535:OCW65543 NTA65535:NTA65543 NJE65535:NJE65543 MZI65535:MZI65543 MPM65535:MPM65543 MFQ65535:MFQ65543 LVU65535:LVU65543 LLY65535:LLY65543 LCC65535:LCC65543 KSG65535:KSG65543 KIK65535:KIK65543 JYO65535:JYO65543 JOS65535:JOS65543 JEW65535:JEW65543 IVA65535:IVA65543 ILE65535:ILE65543 IBI65535:IBI65543 HRM65535:HRM65543 HHQ65535:HHQ65543 GXU65535:GXU65543 GNY65535:GNY65543 GEC65535:GEC65543 FUG65535:FUG65543 FKK65535:FKK65543 FAO65535:FAO65543 EQS65535:EQS65543 EGW65535:EGW65543 DXA65535:DXA65543 DNE65535:DNE65543 DDI65535:DDI65543 CTM65535:CTM65543 CJQ65535:CJQ65543 BZU65535:BZU65543 BPY65535:BPY65543 BGC65535:BGC65543 AWG65535:AWG65543 AMK65535:AMK65543 ACO65535:ACO65543 SS65535:SS65543 IW65535:IW65543 WVL983039:WVL983047 WLP983039:WLP983047 WBT983039:WBT983047 VRX983039:VRX983047 VIB983039:VIB983047 UYF983039:UYF983047 UOJ983039:UOJ983047 UEN983039:UEN983047 TUR983039:TUR983047 TKV983039:TKV983047 TAZ983039:TAZ983047 SRD983039:SRD983047 SHH983039:SHH983047 RXL983039:RXL983047 RNP983039:RNP983047 RDT983039:RDT983047 QTX983039:QTX983047 QKB983039:QKB983047 QAF983039:QAF983047 PQJ983039:PQJ983047 PGN983039:PGN983047 OWR983039:OWR983047 OMV983039:OMV983047 OCZ983039:OCZ983047 NTD983039:NTD983047 NJH983039:NJH983047 MZL983039:MZL983047 MPP983039:MPP983047 MFT983039:MFT983047 LVX983039:LVX983047 LMB983039:LMB983047 LCF983039:LCF983047 KSJ983039:KSJ983047 KIN983039:KIN983047 JYR983039:JYR983047 JOV983039:JOV983047 JEZ983039:JEZ983047 IVD983039:IVD983047 ILH983039:ILH983047 IBL983039:IBL983047 HRP983039:HRP983047 HHT983039:HHT983047 GXX983039:GXX983047 GOB983039:GOB983047 GEF983039:GEF983047 FUJ983039:FUJ983047 FKN983039:FKN983047 FAR983039:FAR983047 EQV983039:EQV983047 EGZ983039:EGZ983047 DXD983039:DXD983047 DNH983039:DNH983047 DDL983039:DDL983047 CTP983039:CTP983047 CJT983039:CJT983047 BZX983039:BZX983047 BQB983039:BQB983047 BGF983039:BGF983047 AWJ983039:AWJ983047 AMN983039:AMN983047 ACR983039:ACR983047 SV983039:SV983047 IZ983039:IZ983047 WVL917503:WVL917511 WLP917503:WLP917511 WBT917503:WBT917511 VRX917503:VRX917511 VIB917503:VIB917511 UYF917503:UYF917511 UOJ917503:UOJ917511 UEN917503:UEN917511 TUR917503:TUR917511 TKV917503:TKV917511 TAZ917503:TAZ917511 SRD917503:SRD917511 SHH917503:SHH917511 RXL917503:RXL917511 RNP917503:RNP917511 RDT917503:RDT917511 QTX917503:QTX917511 QKB917503:QKB917511 QAF917503:QAF917511 PQJ917503:PQJ917511 PGN917503:PGN917511 OWR917503:OWR917511 OMV917503:OMV917511 OCZ917503:OCZ917511 NTD917503:NTD917511 NJH917503:NJH917511 MZL917503:MZL917511 MPP917503:MPP917511 MFT917503:MFT917511 LVX917503:LVX917511 LMB917503:LMB917511 LCF917503:LCF917511 KSJ917503:KSJ917511 KIN917503:KIN917511 JYR917503:JYR917511 JOV917503:JOV917511 JEZ917503:JEZ917511 IVD917503:IVD917511 ILH917503:ILH917511 IBL917503:IBL917511 HRP917503:HRP917511 HHT917503:HHT917511 GXX917503:GXX917511 GOB917503:GOB917511 GEF917503:GEF917511 FUJ917503:FUJ917511 FKN917503:FKN917511 FAR917503:FAR917511 EQV917503:EQV917511 EGZ917503:EGZ917511 DXD917503:DXD917511 DNH917503:DNH917511 DDL917503:DDL917511 CTP917503:CTP917511 CJT917503:CJT917511 BZX917503:BZX917511 BQB917503:BQB917511 BGF917503:BGF917511 AWJ917503:AWJ917511 AMN917503:AMN917511 ACR917503:ACR917511 SV917503:SV917511 IZ917503:IZ917511 WVL851967:WVL851975 WLP851967:WLP851975 WBT851967:WBT851975 VRX851967:VRX851975 VIB851967:VIB851975 UYF851967:UYF851975 UOJ851967:UOJ851975 UEN851967:UEN851975 TUR851967:TUR851975 TKV851967:TKV851975 TAZ851967:TAZ851975 SRD851967:SRD851975 SHH851967:SHH851975 RXL851967:RXL851975 RNP851967:RNP851975 RDT851967:RDT851975 QTX851967:QTX851975 QKB851967:QKB851975 QAF851967:QAF851975 PQJ851967:PQJ851975 PGN851967:PGN851975 OWR851967:OWR851975 OMV851967:OMV851975 OCZ851967:OCZ851975 NTD851967:NTD851975 NJH851967:NJH851975 MZL851967:MZL851975 MPP851967:MPP851975 MFT851967:MFT851975 LVX851967:LVX851975 LMB851967:LMB851975 LCF851967:LCF851975 KSJ851967:KSJ851975 KIN851967:KIN851975 JYR851967:JYR851975 JOV851967:JOV851975 JEZ851967:JEZ851975 IVD851967:IVD851975 ILH851967:ILH851975 IBL851967:IBL851975 HRP851967:HRP851975 HHT851967:HHT851975 GXX851967:GXX851975 GOB851967:GOB851975 GEF851967:GEF851975 FUJ851967:FUJ851975 FKN851967:FKN851975 FAR851967:FAR851975 EQV851967:EQV851975 EGZ851967:EGZ851975 DXD851967:DXD851975 DNH851967:DNH851975 DDL851967:DDL851975 CTP851967:CTP851975 CJT851967:CJT851975 BZX851967:BZX851975 BQB851967:BQB851975 BGF851967:BGF851975 AWJ851967:AWJ851975 AMN851967:AMN851975 ACR851967:ACR851975 SV851967:SV851975 IZ851967:IZ851975 WVL786431:WVL786439 WLP786431:WLP786439 WBT786431:WBT786439 VRX786431:VRX786439 VIB786431:VIB786439 UYF786431:UYF786439 UOJ786431:UOJ786439 UEN786431:UEN786439 TUR786431:TUR786439 TKV786431:TKV786439 TAZ786431:TAZ786439 SRD786431:SRD786439 SHH786431:SHH786439 RXL786431:RXL786439 RNP786431:RNP786439 RDT786431:RDT786439 QTX786431:QTX786439 QKB786431:QKB786439 QAF786431:QAF786439 PQJ786431:PQJ786439 PGN786431:PGN786439 OWR786431:OWR786439 OMV786431:OMV786439 OCZ786431:OCZ786439 NTD786431:NTD786439 NJH786431:NJH786439 MZL786431:MZL786439 MPP786431:MPP786439 MFT786431:MFT786439 LVX786431:LVX786439 LMB786431:LMB786439 LCF786431:LCF786439 KSJ786431:KSJ786439 KIN786431:KIN786439 JYR786431:JYR786439 JOV786431:JOV786439 JEZ786431:JEZ786439 IVD786431:IVD786439 ILH786431:ILH786439 IBL786431:IBL786439 HRP786431:HRP786439 HHT786431:HHT786439 GXX786431:GXX786439 GOB786431:GOB786439 GEF786431:GEF786439 FUJ786431:FUJ786439 FKN786431:FKN786439 FAR786431:FAR786439 EQV786431:EQV786439 EGZ786431:EGZ786439 DXD786431:DXD786439 DNH786431:DNH786439 DDL786431:DDL786439 CTP786431:CTP786439 CJT786431:CJT786439 BZX786431:BZX786439 BQB786431:BQB786439 BGF786431:BGF786439 AWJ786431:AWJ786439 AMN786431:AMN786439 ACR786431:ACR786439 SV786431:SV786439 IZ786431:IZ786439 WVL720895:WVL720903 WLP720895:WLP720903 WBT720895:WBT720903 VRX720895:VRX720903 VIB720895:VIB720903 UYF720895:UYF720903 UOJ720895:UOJ720903 UEN720895:UEN720903 TUR720895:TUR720903 TKV720895:TKV720903 TAZ720895:TAZ720903 SRD720895:SRD720903 SHH720895:SHH720903 RXL720895:RXL720903 RNP720895:RNP720903 RDT720895:RDT720903 QTX720895:QTX720903 QKB720895:QKB720903 QAF720895:QAF720903 PQJ720895:PQJ720903 PGN720895:PGN720903 OWR720895:OWR720903 OMV720895:OMV720903 OCZ720895:OCZ720903 NTD720895:NTD720903 NJH720895:NJH720903 MZL720895:MZL720903 MPP720895:MPP720903 MFT720895:MFT720903 LVX720895:LVX720903 LMB720895:LMB720903 LCF720895:LCF720903 KSJ720895:KSJ720903 KIN720895:KIN720903 JYR720895:JYR720903 JOV720895:JOV720903 JEZ720895:JEZ720903 IVD720895:IVD720903 ILH720895:ILH720903 IBL720895:IBL720903 HRP720895:HRP720903 HHT720895:HHT720903 GXX720895:GXX720903 GOB720895:GOB720903 GEF720895:GEF720903 FUJ720895:FUJ720903 FKN720895:FKN720903 FAR720895:FAR720903 EQV720895:EQV720903 EGZ720895:EGZ720903 DXD720895:DXD720903 DNH720895:DNH720903 DDL720895:DDL720903 CTP720895:CTP720903 CJT720895:CJT720903 BZX720895:BZX720903 BQB720895:BQB720903 BGF720895:BGF720903 AWJ720895:AWJ720903 AMN720895:AMN720903 ACR720895:ACR720903 SV720895:SV720903 IZ720895:IZ720903 WVL655359:WVL655367 WLP655359:WLP655367 WBT655359:WBT655367 VRX655359:VRX655367 VIB655359:VIB655367 UYF655359:UYF655367 UOJ655359:UOJ655367 UEN655359:UEN655367 TUR655359:TUR655367 TKV655359:TKV655367 TAZ655359:TAZ655367 SRD655359:SRD655367 SHH655359:SHH655367 RXL655359:RXL655367 RNP655359:RNP655367 RDT655359:RDT655367 QTX655359:QTX655367 QKB655359:QKB655367 QAF655359:QAF655367 PQJ655359:PQJ655367 PGN655359:PGN655367 OWR655359:OWR655367 OMV655359:OMV655367 OCZ655359:OCZ655367 NTD655359:NTD655367 NJH655359:NJH655367 MZL655359:MZL655367 MPP655359:MPP655367 MFT655359:MFT655367 LVX655359:LVX655367 LMB655359:LMB655367 LCF655359:LCF655367 KSJ655359:KSJ655367 KIN655359:KIN655367 JYR655359:JYR655367 JOV655359:JOV655367 JEZ655359:JEZ655367 IVD655359:IVD655367 ILH655359:ILH655367 IBL655359:IBL655367 HRP655359:HRP655367 HHT655359:HHT655367 GXX655359:GXX655367 GOB655359:GOB655367 GEF655359:GEF655367 FUJ655359:FUJ655367 FKN655359:FKN655367 FAR655359:FAR655367 EQV655359:EQV655367 EGZ655359:EGZ655367 DXD655359:DXD655367 DNH655359:DNH655367 DDL655359:DDL655367 CTP655359:CTP655367 CJT655359:CJT655367 BZX655359:BZX655367 BQB655359:BQB655367 BGF655359:BGF655367 AWJ655359:AWJ655367 AMN655359:AMN655367 ACR655359:ACR655367 SV655359:SV655367 IZ655359:IZ655367 WVL589823:WVL589831 WLP589823:WLP589831 WBT589823:WBT589831 VRX589823:VRX589831 VIB589823:VIB589831 UYF589823:UYF589831 UOJ589823:UOJ589831 UEN589823:UEN589831 TUR589823:TUR589831 TKV589823:TKV589831 TAZ589823:TAZ589831 SRD589823:SRD589831 SHH589823:SHH589831 RXL589823:RXL589831 RNP589823:RNP589831 RDT589823:RDT589831 QTX589823:QTX589831 QKB589823:QKB589831 QAF589823:QAF589831 PQJ589823:PQJ589831 PGN589823:PGN589831 OWR589823:OWR589831 OMV589823:OMV589831 OCZ589823:OCZ589831 NTD589823:NTD589831 NJH589823:NJH589831 MZL589823:MZL589831 MPP589823:MPP589831 MFT589823:MFT589831 LVX589823:LVX589831 LMB589823:LMB589831 LCF589823:LCF589831 KSJ589823:KSJ589831 KIN589823:KIN589831 JYR589823:JYR589831 JOV589823:JOV589831 JEZ589823:JEZ589831 IVD589823:IVD589831 ILH589823:ILH589831 IBL589823:IBL589831 HRP589823:HRP589831 HHT589823:HHT589831 GXX589823:GXX589831 GOB589823:GOB589831 GEF589823:GEF589831 FUJ589823:FUJ589831 FKN589823:FKN589831 FAR589823:FAR589831 EQV589823:EQV589831 EGZ589823:EGZ589831 DXD589823:DXD589831 DNH589823:DNH589831 DDL589823:DDL589831 CTP589823:CTP589831 CJT589823:CJT589831 BZX589823:BZX589831 BQB589823:BQB589831 BGF589823:BGF589831 AWJ589823:AWJ589831 AMN589823:AMN589831 ACR589823:ACR589831 SV589823:SV589831 IZ589823:IZ589831 WVL524287:WVL524295 WLP524287:WLP524295 WBT524287:WBT524295 VRX524287:VRX524295 VIB524287:VIB524295 UYF524287:UYF524295 UOJ524287:UOJ524295 UEN524287:UEN524295 TUR524287:TUR524295 TKV524287:TKV524295 TAZ524287:TAZ524295 SRD524287:SRD524295 SHH524287:SHH524295 RXL524287:RXL524295 RNP524287:RNP524295 RDT524287:RDT524295 QTX524287:QTX524295 QKB524287:QKB524295 QAF524287:QAF524295 PQJ524287:PQJ524295 PGN524287:PGN524295 OWR524287:OWR524295 OMV524287:OMV524295 OCZ524287:OCZ524295 NTD524287:NTD524295 NJH524287:NJH524295 MZL524287:MZL524295 MPP524287:MPP524295 MFT524287:MFT524295 LVX524287:LVX524295 LMB524287:LMB524295 LCF524287:LCF524295 KSJ524287:KSJ524295 KIN524287:KIN524295 JYR524287:JYR524295 JOV524287:JOV524295 JEZ524287:JEZ524295 IVD524287:IVD524295 ILH524287:ILH524295 IBL524287:IBL524295 HRP524287:HRP524295 HHT524287:HHT524295 GXX524287:GXX524295 GOB524287:GOB524295 GEF524287:GEF524295 FUJ524287:FUJ524295 FKN524287:FKN524295 FAR524287:FAR524295 EQV524287:EQV524295 EGZ524287:EGZ524295 DXD524287:DXD524295 DNH524287:DNH524295 DDL524287:DDL524295 CTP524287:CTP524295 CJT524287:CJT524295 BZX524287:BZX524295 BQB524287:BQB524295 BGF524287:BGF524295 AWJ524287:AWJ524295 AMN524287:AMN524295 ACR524287:ACR524295 SV524287:SV524295 IZ524287:IZ524295 WVL458751:WVL458759 WLP458751:WLP458759 WBT458751:WBT458759 VRX458751:VRX458759 VIB458751:VIB458759 UYF458751:UYF458759 UOJ458751:UOJ458759 UEN458751:UEN458759 TUR458751:TUR458759 TKV458751:TKV458759 TAZ458751:TAZ458759 SRD458751:SRD458759 SHH458751:SHH458759 RXL458751:RXL458759 RNP458751:RNP458759 RDT458751:RDT458759 QTX458751:QTX458759 QKB458751:QKB458759 QAF458751:QAF458759 PQJ458751:PQJ458759 PGN458751:PGN458759 OWR458751:OWR458759 OMV458751:OMV458759 OCZ458751:OCZ458759 NTD458751:NTD458759 NJH458751:NJH458759 MZL458751:MZL458759 MPP458751:MPP458759 MFT458751:MFT458759 LVX458751:LVX458759 LMB458751:LMB458759 LCF458751:LCF458759 KSJ458751:KSJ458759 KIN458751:KIN458759 JYR458751:JYR458759 JOV458751:JOV458759 JEZ458751:JEZ458759 IVD458751:IVD458759 ILH458751:ILH458759 IBL458751:IBL458759 HRP458751:HRP458759 HHT458751:HHT458759 GXX458751:GXX458759 GOB458751:GOB458759 GEF458751:GEF458759 FUJ458751:FUJ458759 FKN458751:FKN458759 FAR458751:FAR458759 EQV458751:EQV458759 EGZ458751:EGZ458759 DXD458751:DXD458759 DNH458751:DNH458759 DDL458751:DDL458759 CTP458751:CTP458759 CJT458751:CJT458759 BZX458751:BZX458759 BQB458751:BQB458759 BGF458751:BGF458759 AWJ458751:AWJ458759 AMN458751:AMN458759 ACR458751:ACR458759 SV458751:SV458759 IZ458751:IZ458759 WVL393215:WVL393223 WLP393215:WLP393223 WBT393215:WBT393223 VRX393215:VRX393223 VIB393215:VIB393223 UYF393215:UYF393223 UOJ393215:UOJ393223 UEN393215:UEN393223 TUR393215:TUR393223 TKV393215:TKV393223 TAZ393215:TAZ393223 SRD393215:SRD393223 SHH393215:SHH393223 RXL393215:RXL393223 RNP393215:RNP393223 RDT393215:RDT393223 QTX393215:QTX393223 QKB393215:QKB393223 QAF393215:QAF393223 PQJ393215:PQJ393223 PGN393215:PGN393223 OWR393215:OWR393223 OMV393215:OMV393223 OCZ393215:OCZ393223 NTD393215:NTD393223 NJH393215:NJH393223 MZL393215:MZL393223 MPP393215:MPP393223 MFT393215:MFT393223 LVX393215:LVX393223 LMB393215:LMB393223 LCF393215:LCF393223 KSJ393215:KSJ393223 KIN393215:KIN393223 JYR393215:JYR393223 JOV393215:JOV393223 JEZ393215:JEZ393223 IVD393215:IVD393223 ILH393215:ILH393223 IBL393215:IBL393223 HRP393215:HRP393223 HHT393215:HHT393223 GXX393215:GXX393223 GOB393215:GOB393223 GEF393215:GEF393223 FUJ393215:FUJ393223 FKN393215:FKN393223 FAR393215:FAR393223 EQV393215:EQV393223 EGZ393215:EGZ393223 DXD393215:DXD393223 DNH393215:DNH393223 DDL393215:DDL393223 CTP393215:CTP393223 CJT393215:CJT393223 BZX393215:BZX393223 BQB393215:BQB393223 BGF393215:BGF393223 AWJ393215:AWJ393223 AMN393215:AMN393223 ACR393215:ACR393223 SV393215:SV393223 IZ393215:IZ393223 WVL327679:WVL327687 WLP327679:WLP327687 WBT327679:WBT327687 VRX327679:VRX327687 VIB327679:VIB327687 UYF327679:UYF327687 UOJ327679:UOJ327687 UEN327679:UEN327687 TUR327679:TUR327687 TKV327679:TKV327687 TAZ327679:TAZ327687 SRD327679:SRD327687 SHH327679:SHH327687 RXL327679:RXL327687 RNP327679:RNP327687 RDT327679:RDT327687 QTX327679:QTX327687 QKB327679:QKB327687 QAF327679:QAF327687 PQJ327679:PQJ327687 PGN327679:PGN327687 OWR327679:OWR327687 OMV327679:OMV327687 OCZ327679:OCZ327687 NTD327679:NTD327687 NJH327679:NJH327687 MZL327679:MZL327687 MPP327679:MPP327687 MFT327679:MFT327687 LVX327679:LVX327687 LMB327679:LMB327687 LCF327679:LCF327687 KSJ327679:KSJ327687 KIN327679:KIN327687 JYR327679:JYR327687 JOV327679:JOV327687 JEZ327679:JEZ327687 IVD327679:IVD327687 ILH327679:ILH327687 IBL327679:IBL327687 HRP327679:HRP327687 HHT327679:HHT327687 GXX327679:GXX327687 GOB327679:GOB327687 GEF327679:GEF327687 FUJ327679:FUJ327687 FKN327679:FKN327687 FAR327679:FAR327687 EQV327679:EQV327687 EGZ327679:EGZ327687 DXD327679:DXD327687 DNH327679:DNH327687 DDL327679:DDL327687 CTP327679:CTP327687 CJT327679:CJT327687 BZX327679:BZX327687 BQB327679:BQB327687 BGF327679:BGF327687 AWJ327679:AWJ327687 AMN327679:AMN327687 ACR327679:ACR327687 SV327679:SV327687 IZ327679:IZ327687 WVL262143:WVL262151 WLP262143:WLP262151 WBT262143:WBT262151 VRX262143:VRX262151 VIB262143:VIB262151 UYF262143:UYF262151 UOJ262143:UOJ262151 UEN262143:UEN262151 TUR262143:TUR262151 TKV262143:TKV262151 TAZ262143:TAZ262151 SRD262143:SRD262151 SHH262143:SHH262151 RXL262143:RXL262151 RNP262143:RNP262151 RDT262143:RDT262151 QTX262143:QTX262151 QKB262143:QKB262151 QAF262143:QAF262151 PQJ262143:PQJ262151 PGN262143:PGN262151 OWR262143:OWR262151 OMV262143:OMV262151 OCZ262143:OCZ262151 NTD262143:NTD262151 NJH262143:NJH262151 MZL262143:MZL262151 MPP262143:MPP262151 MFT262143:MFT262151 LVX262143:LVX262151 LMB262143:LMB262151 LCF262143:LCF262151 KSJ262143:KSJ262151 KIN262143:KIN262151 JYR262143:JYR262151 JOV262143:JOV262151 JEZ262143:JEZ262151 IVD262143:IVD262151 ILH262143:ILH262151 IBL262143:IBL262151 HRP262143:HRP262151 HHT262143:HHT262151 GXX262143:GXX262151 GOB262143:GOB262151 GEF262143:GEF262151 FUJ262143:FUJ262151 FKN262143:FKN262151 FAR262143:FAR262151 EQV262143:EQV262151 EGZ262143:EGZ262151 DXD262143:DXD262151 DNH262143:DNH262151 DDL262143:DDL262151 CTP262143:CTP262151 CJT262143:CJT262151 BZX262143:BZX262151 BQB262143:BQB262151 BGF262143:BGF262151 AWJ262143:AWJ262151 AMN262143:AMN262151 ACR262143:ACR262151 SV262143:SV262151 IZ262143:IZ262151 WVL196607:WVL196615 WLP196607:WLP196615 WBT196607:WBT196615 VRX196607:VRX196615 VIB196607:VIB196615 UYF196607:UYF196615 UOJ196607:UOJ196615 UEN196607:UEN196615 TUR196607:TUR196615 TKV196607:TKV196615 TAZ196607:TAZ196615 SRD196607:SRD196615 SHH196607:SHH196615 RXL196607:RXL196615 RNP196607:RNP196615 RDT196607:RDT196615 QTX196607:QTX196615 QKB196607:QKB196615 QAF196607:QAF196615 PQJ196607:PQJ196615 PGN196607:PGN196615 OWR196607:OWR196615 OMV196607:OMV196615 OCZ196607:OCZ196615 NTD196607:NTD196615 NJH196607:NJH196615 MZL196607:MZL196615 MPP196607:MPP196615 MFT196607:MFT196615 LVX196607:LVX196615 LMB196607:LMB196615 LCF196607:LCF196615 KSJ196607:KSJ196615 KIN196607:KIN196615 JYR196607:JYR196615 JOV196607:JOV196615 JEZ196607:JEZ196615 IVD196607:IVD196615 ILH196607:ILH196615 IBL196607:IBL196615 HRP196607:HRP196615 HHT196607:HHT196615 GXX196607:GXX196615 GOB196607:GOB196615 GEF196607:GEF196615 FUJ196607:FUJ196615 FKN196607:FKN196615 FAR196607:FAR196615 EQV196607:EQV196615 EGZ196607:EGZ196615 DXD196607:DXD196615 DNH196607:DNH196615 DDL196607:DDL196615 CTP196607:CTP196615 CJT196607:CJT196615 BZX196607:BZX196615 BQB196607:BQB196615 BGF196607:BGF196615 AWJ196607:AWJ196615 AMN196607:AMN196615 ACR196607:ACR196615 SV196607:SV196615 IZ196607:IZ196615 WVL131071:WVL131079 WLP131071:WLP131079 WBT131071:WBT131079 VRX131071:VRX131079 VIB131071:VIB131079 UYF131071:UYF131079 UOJ131071:UOJ131079 UEN131071:UEN131079 TUR131071:TUR131079 TKV131071:TKV131079 TAZ131071:TAZ131079 SRD131071:SRD131079 SHH131071:SHH131079 RXL131071:RXL131079 RNP131071:RNP131079 RDT131071:RDT131079 QTX131071:QTX131079 QKB131071:QKB131079 QAF131071:QAF131079 PQJ131071:PQJ131079 PGN131071:PGN131079 OWR131071:OWR131079 OMV131071:OMV131079 OCZ131071:OCZ131079 NTD131071:NTD131079 NJH131071:NJH131079 MZL131071:MZL131079 MPP131071:MPP131079 MFT131071:MFT131079 LVX131071:LVX131079 LMB131071:LMB131079 LCF131071:LCF131079 KSJ131071:KSJ131079 KIN131071:KIN131079 JYR131071:JYR131079 JOV131071:JOV131079 JEZ131071:JEZ131079 IVD131071:IVD131079 ILH131071:ILH131079 IBL131071:IBL131079 HRP131071:HRP131079 HHT131071:HHT131079 GXX131071:GXX131079 GOB131071:GOB131079 GEF131071:GEF131079 FUJ131071:FUJ131079 FKN131071:FKN131079 FAR131071:FAR131079 EQV131071:EQV131079 EGZ131071:EGZ131079 DXD131071:DXD131079 DNH131071:DNH131079 DDL131071:DDL131079 CTP131071:CTP131079 CJT131071:CJT131079 BZX131071:BZX131079 BQB131071:BQB131079 BGF131071:BGF131079 AWJ131071:AWJ131079 AMN131071:AMN131079 ACR131071:ACR131079 SV131071:SV131079 IZ131071:IZ131079 WVL65535:WVL65543 WLP65535:WLP65543 WBT65535:WBT65543 VRX65535:VRX65543 VIB65535:VIB65543 UYF65535:UYF65543 UOJ65535:UOJ65543 UEN65535:UEN65543 TUR65535:TUR65543 TKV65535:TKV65543 TAZ65535:TAZ65543 SRD65535:SRD65543 SHH65535:SHH65543 RXL65535:RXL65543 RNP65535:RNP65543 RDT65535:RDT65543 QTX65535:QTX65543 QKB65535:QKB65543 QAF65535:QAF65543 PQJ65535:PQJ65543 PGN65535:PGN65543 OWR65535:OWR65543 OMV65535:OMV65543 OCZ65535:OCZ65543 NTD65535:NTD65543 NJH65535:NJH65543 MZL65535:MZL65543 MPP65535:MPP65543 MFT65535:MFT65543 LVX65535:LVX65543 LMB65535:LMB65543 LCF65535:LCF65543 KSJ65535:KSJ65543 KIN65535:KIN65543 JYR65535:JYR65543 JOV65535:JOV65543 JEZ65535:JEZ65543 IVD65535:IVD65543 ILH65535:ILH65543 IBL65535:IBL65543 HRP65535:HRP65543 HHT65535:HHT65543 GXX65535:GXX65543 GOB65535:GOB65543 GEF65535:GEF65543 FUJ65535:FUJ65543 FKN65535:FKN65543 FAR65535:FAR65543 EQV65535:EQV65543 EGZ65535:EGZ65543 DXD65535:DXD65543 DNH65535:DNH65543 DDL65535:DDL65543 CTP65535:CTP65543 CJT65535:CJT65543 BZX65535:BZX65543 BQB65535:BQB65543 BGF65535:BGF65543 AWJ65535:AWJ65543 AMN65535:AMN65543 ACR65535:ACR65543 SV65535:SV65543 D65535:E65543 D131071:E131079 D196607:E196615 D262143:E262151 D327679:E327687 D393215:E393223 D458751:E458759 D524287:E524295 D589823:E589831 D655359:E655367 D720895:E720903 D786431:E786439 D851967:E851975 D917503:E917511 D983039:E983047 D2:E7">
      <formula1>64</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&amp;L&amp;G&amp;C中国移动IMS域性能测量参数IMS-MMTel&amp;CTX&amp;MRBT&amp;R内部公开</oddHeader>
    <oddFooter>&amp;L&amp;D&amp;C华为机密，未经许可不得扩散&amp;R第&amp;P页，共&amp;N页</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F1" zoomScale="115" zoomScaleNormal="115" workbookViewId="0">
      <selection activeCell="O1" sqref="O1:O1048576"/>
    </sheetView>
  </sheetViews>
  <sheetFormatPr defaultColWidth="9" defaultRowHeight="15.6" x14ac:dyDescent="0.25"/>
  <cols>
    <col min="1" max="1" width="10.19921875" style="65" customWidth="1"/>
    <col min="2" max="2" width="5.19921875" style="65" customWidth="1"/>
    <col min="3" max="3" width="18.19921875" style="66" customWidth="1"/>
    <col min="4" max="4" width="19.19921875" style="66" customWidth="1"/>
    <col min="5" max="5" width="20.5" style="66" customWidth="1"/>
    <col min="6" max="6" width="22.5" style="66" customWidth="1"/>
    <col min="7" max="7" width="8.8984375" style="65" customWidth="1"/>
    <col min="8" max="8" width="8.09765625" style="65" customWidth="1"/>
    <col min="9" max="9" width="6" style="65" customWidth="1"/>
    <col min="10" max="13" width="9" style="65"/>
    <col min="14" max="14" width="14.69921875" style="65" customWidth="1"/>
    <col min="15" max="15" width="10.796875" style="163" customWidth="1"/>
    <col min="16" max="254" width="9" style="65"/>
    <col min="255" max="255" width="10.19921875" style="65" customWidth="1"/>
    <col min="256" max="256" width="5.19921875" style="65" customWidth="1"/>
    <col min="257" max="257" width="19.19921875" style="65" customWidth="1"/>
    <col min="258" max="258" width="18.19921875" style="65" customWidth="1"/>
    <col min="259" max="259" width="6" style="65" customWidth="1"/>
    <col min="260" max="260" width="20.5" style="65" customWidth="1"/>
    <col min="261" max="261" width="22.5" style="65" customWidth="1"/>
    <col min="262" max="262" width="6" style="65" customWidth="1"/>
    <col min="263" max="263" width="7.5" style="65" customWidth="1"/>
    <col min="264" max="510" width="9" style="65"/>
    <col min="511" max="511" width="10.19921875" style="65" customWidth="1"/>
    <col min="512" max="512" width="5.19921875" style="65" customWidth="1"/>
    <col min="513" max="513" width="19.19921875" style="65" customWidth="1"/>
    <col min="514" max="514" width="18.19921875" style="65" customWidth="1"/>
    <col min="515" max="515" width="6" style="65" customWidth="1"/>
    <col min="516" max="516" width="20.5" style="65" customWidth="1"/>
    <col min="517" max="517" width="22.5" style="65" customWidth="1"/>
    <col min="518" max="518" width="6" style="65" customWidth="1"/>
    <col min="519" max="519" width="7.5" style="65" customWidth="1"/>
    <col min="520" max="766" width="9" style="65"/>
    <col min="767" max="767" width="10.19921875" style="65" customWidth="1"/>
    <col min="768" max="768" width="5.19921875" style="65" customWidth="1"/>
    <col min="769" max="769" width="19.19921875" style="65" customWidth="1"/>
    <col min="770" max="770" width="18.19921875" style="65" customWidth="1"/>
    <col min="771" max="771" width="6" style="65" customWidth="1"/>
    <col min="772" max="772" width="20.5" style="65" customWidth="1"/>
    <col min="773" max="773" width="22.5" style="65" customWidth="1"/>
    <col min="774" max="774" width="6" style="65" customWidth="1"/>
    <col min="775" max="775" width="7.5" style="65" customWidth="1"/>
    <col min="776" max="1022" width="9" style="65"/>
    <col min="1023" max="1023" width="10.19921875" style="65" customWidth="1"/>
    <col min="1024" max="1024" width="5.19921875" style="65" customWidth="1"/>
    <col min="1025" max="1025" width="19.19921875" style="65" customWidth="1"/>
    <col min="1026" max="1026" width="18.19921875" style="65" customWidth="1"/>
    <col min="1027" max="1027" width="6" style="65" customWidth="1"/>
    <col min="1028" max="1028" width="20.5" style="65" customWidth="1"/>
    <col min="1029" max="1029" width="22.5" style="65" customWidth="1"/>
    <col min="1030" max="1030" width="6" style="65" customWidth="1"/>
    <col min="1031" max="1031" width="7.5" style="65" customWidth="1"/>
    <col min="1032" max="1278" width="9" style="65"/>
    <col min="1279" max="1279" width="10.19921875" style="65" customWidth="1"/>
    <col min="1280" max="1280" width="5.19921875" style="65" customWidth="1"/>
    <col min="1281" max="1281" width="19.19921875" style="65" customWidth="1"/>
    <col min="1282" max="1282" width="18.19921875" style="65" customWidth="1"/>
    <col min="1283" max="1283" width="6" style="65" customWidth="1"/>
    <col min="1284" max="1284" width="20.5" style="65" customWidth="1"/>
    <col min="1285" max="1285" width="22.5" style="65" customWidth="1"/>
    <col min="1286" max="1286" width="6" style="65" customWidth="1"/>
    <col min="1287" max="1287" width="7.5" style="65" customWidth="1"/>
    <col min="1288" max="1534" width="9" style="65"/>
    <col min="1535" max="1535" width="10.19921875" style="65" customWidth="1"/>
    <col min="1536" max="1536" width="5.19921875" style="65" customWidth="1"/>
    <col min="1537" max="1537" width="19.19921875" style="65" customWidth="1"/>
    <col min="1538" max="1538" width="18.19921875" style="65" customWidth="1"/>
    <col min="1539" max="1539" width="6" style="65" customWidth="1"/>
    <col min="1540" max="1540" width="20.5" style="65" customWidth="1"/>
    <col min="1541" max="1541" width="22.5" style="65" customWidth="1"/>
    <col min="1542" max="1542" width="6" style="65" customWidth="1"/>
    <col min="1543" max="1543" width="7.5" style="65" customWidth="1"/>
    <col min="1544" max="1790" width="9" style="65"/>
    <col min="1791" max="1791" width="10.19921875" style="65" customWidth="1"/>
    <col min="1792" max="1792" width="5.19921875" style="65" customWidth="1"/>
    <col min="1793" max="1793" width="19.19921875" style="65" customWidth="1"/>
    <col min="1794" max="1794" width="18.19921875" style="65" customWidth="1"/>
    <col min="1795" max="1795" width="6" style="65" customWidth="1"/>
    <col min="1796" max="1796" width="20.5" style="65" customWidth="1"/>
    <col min="1797" max="1797" width="22.5" style="65" customWidth="1"/>
    <col min="1798" max="1798" width="6" style="65" customWidth="1"/>
    <col min="1799" max="1799" width="7.5" style="65" customWidth="1"/>
    <col min="1800" max="2046" width="9" style="65"/>
    <col min="2047" max="2047" width="10.19921875" style="65" customWidth="1"/>
    <col min="2048" max="2048" width="5.19921875" style="65" customWidth="1"/>
    <col min="2049" max="2049" width="19.19921875" style="65" customWidth="1"/>
    <col min="2050" max="2050" width="18.19921875" style="65" customWidth="1"/>
    <col min="2051" max="2051" width="6" style="65" customWidth="1"/>
    <col min="2052" max="2052" width="20.5" style="65" customWidth="1"/>
    <col min="2053" max="2053" width="22.5" style="65" customWidth="1"/>
    <col min="2054" max="2054" width="6" style="65" customWidth="1"/>
    <col min="2055" max="2055" width="7.5" style="65" customWidth="1"/>
    <col min="2056" max="2302" width="9" style="65"/>
    <col min="2303" max="2303" width="10.19921875" style="65" customWidth="1"/>
    <col min="2304" max="2304" width="5.19921875" style="65" customWidth="1"/>
    <col min="2305" max="2305" width="19.19921875" style="65" customWidth="1"/>
    <col min="2306" max="2306" width="18.19921875" style="65" customWidth="1"/>
    <col min="2307" max="2307" width="6" style="65" customWidth="1"/>
    <col min="2308" max="2308" width="20.5" style="65" customWidth="1"/>
    <col min="2309" max="2309" width="22.5" style="65" customWidth="1"/>
    <col min="2310" max="2310" width="6" style="65" customWidth="1"/>
    <col min="2311" max="2311" width="7.5" style="65" customWidth="1"/>
    <col min="2312" max="2558" width="9" style="65"/>
    <col min="2559" max="2559" width="10.19921875" style="65" customWidth="1"/>
    <col min="2560" max="2560" width="5.19921875" style="65" customWidth="1"/>
    <col min="2561" max="2561" width="19.19921875" style="65" customWidth="1"/>
    <col min="2562" max="2562" width="18.19921875" style="65" customWidth="1"/>
    <col min="2563" max="2563" width="6" style="65" customWidth="1"/>
    <col min="2564" max="2564" width="20.5" style="65" customWidth="1"/>
    <col min="2565" max="2565" width="22.5" style="65" customWidth="1"/>
    <col min="2566" max="2566" width="6" style="65" customWidth="1"/>
    <col min="2567" max="2567" width="7.5" style="65" customWidth="1"/>
    <col min="2568" max="2814" width="9" style="65"/>
    <col min="2815" max="2815" width="10.19921875" style="65" customWidth="1"/>
    <col min="2816" max="2816" width="5.19921875" style="65" customWidth="1"/>
    <col min="2817" max="2817" width="19.19921875" style="65" customWidth="1"/>
    <col min="2818" max="2818" width="18.19921875" style="65" customWidth="1"/>
    <col min="2819" max="2819" width="6" style="65" customWidth="1"/>
    <col min="2820" max="2820" width="20.5" style="65" customWidth="1"/>
    <col min="2821" max="2821" width="22.5" style="65" customWidth="1"/>
    <col min="2822" max="2822" width="6" style="65" customWidth="1"/>
    <col min="2823" max="2823" width="7.5" style="65" customWidth="1"/>
    <col min="2824" max="3070" width="9" style="65"/>
    <col min="3071" max="3071" width="10.19921875" style="65" customWidth="1"/>
    <col min="3072" max="3072" width="5.19921875" style="65" customWidth="1"/>
    <col min="3073" max="3073" width="19.19921875" style="65" customWidth="1"/>
    <col min="3074" max="3074" width="18.19921875" style="65" customWidth="1"/>
    <col min="3075" max="3075" width="6" style="65" customWidth="1"/>
    <col min="3076" max="3076" width="20.5" style="65" customWidth="1"/>
    <col min="3077" max="3077" width="22.5" style="65" customWidth="1"/>
    <col min="3078" max="3078" width="6" style="65" customWidth="1"/>
    <col min="3079" max="3079" width="7.5" style="65" customWidth="1"/>
    <col min="3080" max="3326" width="9" style="65"/>
    <col min="3327" max="3327" width="10.19921875" style="65" customWidth="1"/>
    <col min="3328" max="3328" width="5.19921875" style="65" customWidth="1"/>
    <col min="3329" max="3329" width="19.19921875" style="65" customWidth="1"/>
    <col min="3330" max="3330" width="18.19921875" style="65" customWidth="1"/>
    <col min="3331" max="3331" width="6" style="65" customWidth="1"/>
    <col min="3332" max="3332" width="20.5" style="65" customWidth="1"/>
    <col min="3333" max="3333" width="22.5" style="65" customWidth="1"/>
    <col min="3334" max="3334" width="6" style="65" customWidth="1"/>
    <col min="3335" max="3335" width="7.5" style="65" customWidth="1"/>
    <col min="3336" max="3582" width="9" style="65"/>
    <col min="3583" max="3583" width="10.19921875" style="65" customWidth="1"/>
    <col min="3584" max="3584" width="5.19921875" style="65" customWidth="1"/>
    <col min="3585" max="3585" width="19.19921875" style="65" customWidth="1"/>
    <col min="3586" max="3586" width="18.19921875" style="65" customWidth="1"/>
    <col min="3587" max="3587" width="6" style="65" customWidth="1"/>
    <col min="3588" max="3588" width="20.5" style="65" customWidth="1"/>
    <col min="3589" max="3589" width="22.5" style="65" customWidth="1"/>
    <col min="3590" max="3590" width="6" style="65" customWidth="1"/>
    <col min="3591" max="3591" width="7.5" style="65" customWidth="1"/>
    <col min="3592" max="3838" width="9" style="65"/>
    <col min="3839" max="3839" width="10.19921875" style="65" customWidth="1"/>
    <col min="3840" max="3840" width="5.19921875" style="65" customWidth="1"/>
    <col min="3841" max="3841" width="19.19921875" style="65" customWidth="1"/>
    <col min="3842" max="3842" width="18.19921875" style="65" customWidth="1"/>
    <col min="3843" max="3843" width="6" style="65" customWidth="1"/>
    <col min="3844" max="3844" width="20.5" style="65" customWidth="1"/>
    <col min="3845" max="3845" width="22.5" style="65" customWidth="1"/>
    <col min="3846" max="3846" width="6" style="65" customWidth="1"/>
    <col min="3847" max="3847" width="7.5" style="65" customWidth="1"/>
    <col min="3848" max="4094" width="9" style="65"/>
    <col min="4095" max="4095" width="10.19921875" style="65" customWidth="1"/>
    <col min="4096" max="4096" width="5.19921875" style="65" customWidth="1"/>
    <col min="4097" max="4097" width="19.19921875" style="65" customWidth="1"/>
    <col min="4098" max="4098" width="18.19921875" style="65" customWidth="1"/>
    <col min="4099" max="4099" width="6" style="65" customWidth="1"/>
    <col min="4100" max="4100" width="20.5" style="65" customWidth="1"/>
    <col min="4101" max="4101" width="22.5" style="65" customWidth="1"/>
    <col min="4102" max="4102" width="6" style="65" customWidth="1"/>
    <col min="4103" max="4103" width="7.5" style="65" customWidth="1"/>
    <col min="4104" max="4350" width="9" style="65"/>
    <col min="4351" max="4351" width="10.19921875" style="65" customWidth="1"/>
    <col min="4352" max="4352" width="5.19921875" style="65" customWidth="1"/>
    <col min="4353" max="4353" width="19.19921875" style="65" customWidth="1"/>
    <col min="4354" max="4354" width="18.19921875" style="65" customWidth="1"/>
    <col min="4355" max="4355" width="6" style="65" customWidth="1"/>
    <col min="4356" max="4356" width="20.5" style="65" customWidth="1"/>
    <col min="4357" max="4357" width="22.5" style="65" customWidth="1"/>
    <col min="4358" max="4358" width="6" style="65" customWidth="1"/>
    <col min="4359" max="4359" width="7.5" style="65" customWidth="1"/>
    <col min="4360" max="4606" width="9" style="65"/>
    <col min="4607" max="4607" width="10.19921875" style="65" customWidth="1"/>
    <col min="4608" max="4608" width="5.19921875" style="65" customWidth="1"/>
    <col min="4609" max="4609" width="19.19921875" style="65" customWidth="1"/>
    <col min="4610" max="4610" width="18.19921875" style="65" customWidth="1"/>
    <col min="4611" max="4611" width="6" style="65" customWidth="1"/>
    <col min="4612" max="4612" width="20.5" style="65" customWidth="1"/>
    <col min="4613" max="4613" width="22.5" style="65" customWidth="1"/>
    <col min="4614" max="4614" width="6" style="65" customWidth="1"/>
    <col min="4615" max="4615" width="7.5" style="65" customWidth="1"/>
    <col min="4616" max="4862" width="9" style="65"/>
    <col min="4863" max="4863" width="10.19921875" style="65" customWidth="1"/>
    <col min="4864" max="4864" width="5.19921875" style="65" customWidth="1"/>
    <col min="4865" max="4865" width="19.19921875" style="65" customWidth="1"/>
    <col min="4866" max="4866" width="18.19921875" style="65" customWidth="1"/>
    <col min="4867" max="4867" width="6" style="65" customWidth="1"/>
    <col min="4868" max="4868" width="20.5" style="65" customWidth="1"/>
    <col min="4869" max="4869" width="22.5" style="65" customWidth="1"/>
    <col min="4870" max="4870" width="6" style="65" customWidth="1"/>
    <col min="4871" max="4871" width="7.5" style="65" customWidth="1"/>
    <col min="4872" max="5118" width="9" style="65"/>
    <col min="5119" max="5119" width="10.19921875" style="65" customWidth="1"/>
    <col min="5120" max="5120" width="5.19921875" style="65" customWidth="1"/>
    <col min="5121" max="5121" width="19.19921875" style="65" customWidth="1"/>
    <col min="5122" max="5122" width="18.19921875" style="65" customWidth="1"/>
    <col min="5123" max="5123" width="6" style="65" customWidth="1"/>
    <col min="5124" max="5124" width="20.5" style="65" customWidth="1"/>
    <col min="5125" max="5125" width="22.5" style="65" customWidth="1"/>
    <col min="5126" max="5126" width="6" style="65" customWidth="1"/>
    <col min="5127" max="5127" width="7.5" style="65" customWidth="1"/>
    <col min="5128" max="5374" width="9" style="65"/>
    <col min="5375" max="5375" width="10.19921875" style="65" customWidth="1"/>
    <col min="5376" max="5376" width="5.19921875" style="65" customWidth="1"/>
    <col min="5377" max="5377" width="19.19921875" style="65" customWidth="1"/>
    <col min="5378" max="5378" width="18.19921875" style="65" customWidth="1"/>
    <col min="5379" max="5379" width="6" style="65" customWidth="1"/>
    <col min="5380" max="5380" width="20.5" style="65" customWidth="1"/>
    <col min="5381" max="5381" width="22.5" style="65" customWidth="1"/>
    <col min="5382" max="5382" width="6" style="65" customWidth="1"/>
    <col min="5383" max="5383" width="7.5" style="65" customWidth="1"/>
    <col min="5384" max="5630" width="9" style="65"/>
    <col min="5631" max="5631" width="10.19921875" style="65" customWidth="1"/>
    <col min="5632" max="5632" width="5.19921875" style="65" customWidth="1"/>
    <col min="5633" max="5633" width="19.19921875" style="65" customWidth="1"/>
    <col min="5634" max="5634" width="18.19921875" style="65" customWidth="1"/>
    <col min="5635" max="5635" width="6" style="65" customWidth="1"/>
    <col min="5636" max="5636" width="20.5" style="65" customWidth="1"/>
    <col min="5637" max="5637" width="22.5" style="65" customWidth="1"/>
    <col min="5638" max="5638" width="6" style="65" customWidth="1"/>
    <col min="5639" max="5639" width="7.5" style="65" customWidth="1"/>
    <col min="5640" max="5886" width="9" style="65"/>
    <col min="5887" max="5887" width="10.19921875" style="65" customWidth="1"/>
    <col min="5888" max="5888" width="5.19921875" style="65" customWidth="1"/>
    <col min="5889" max="5889" width="19.19921875" style="65" customWidth="1"/>
    <col min="5890" max="5890" width="18.19921875" style="65" customWidth="1"/>
    <col min="5891" max="5891" width="6" style="65" customWidth="1"/>
    <col min="5892" max="5892" width="20.5" style="65" customWidth="1"/>
    <col min="5893" max="5893" width="22.5" style="65" customWidth="1"/>
    <col min="5894" max="5894" width="6" style="65" customWidth="1"/>
    <col min="5895" max="5895" width="7.5" style="65" customWidth="1"/>
    <col min="5896" max="6142" width="9" style="65"/>
    <col min="6143" max="6143" width="10.19921875" style="65" customWidth="1"/>
    <col min="6144" max="6144" width="5.19921875" style="65" customWidth="1"/>
    <col min="6145" max="6145" width="19.19921875" style="65" customWidth="1"/>
    <col min="6146" max="6146" width="18.19921875" style="65" customWidth="1"/>
    <col min="6147" max="6147" width="6" style="65" customWidth="1"/>
    <col min="6148" max="6148" width="20.5" style="65" customWidth="1"/>
    <col min="6149" max="6149" width="22.5" style="65" customWidth="1"/>
    <col min="6150" max="6150" width="6" style="65" customWidth="1"/>
    <col min="6151" max="6151" width="7.5" style="65" customWidth="1"/>
    <col min="6152" max="6398" width="9" style="65"/>
    <col min="6399" max="6399" width="10.19921875" style="65" customWidth="1"/>
    <col min="6400" max="6400" width="5.19921875" style="65" customWidth="1"/>
    <col min="6401" max="6401" width="19.19921875" style="65" customWidth="1"/>
    <col min="6402" max="6402" width="18.19921875" style="65" customWidth="1"/>
    <col min="6403" max="6403" width="6" style="65" customWidth="1"/>
    <col min="6404" max="6404" width="20.5" style="65" customWidth="1"/>
    <col min="6405" max="6405" width="22.5" style="65" customWidth="1"/>
    <col min="6406" max="6406" width="6" style="65" customWidth="1"/>
    <col min="6407" max="6407" width="7.5" style="65" customWidth="1"/>
    <col min="6408" max="6654" width="9" style="65"/>
    <col min="6655" max="6655" width="10.19921875" style="65" customWidth="1"/>
    <col min="6656" max="6656" width="5.19921875" style="65" customWidth="1"/>
    <col min="6657" max="6657" width="19.19921875" style="65" customWidth="1"/>
    <col min="6658" max="6658" width="18.19921875" style="65" customWidth="1"/>
    <col min="6659" max="6659" width="6" style="65" customWidth="1"/>
    <col min="6660" max="6660" width="20.5" style="65" customWidth="1"/>
    <col min="6661" max="6661" width="22.5" style="65" customWidth="1"/>
    <col min="6662" max="6662" width="6" style="65" customWidth="1"/>
    <col min="6663" max="6663" width="7.5" style="65" customWidth="1"/>
    <col min="6664" max="6910" width="9" style="65"/>
    <col min="6911" max="6911" width="10.19921875" style="65" customWidth="1"/>
    <col min="6912" max="6912" width="5.19921875" style="65" customWidth="1"/>
    <col min="6913" max="6913" width="19.19921875" style="65" customWidth="1"/>
    <col min="6914" max="6914" width="18.19921875" style="65" customWidth="1"/>
    <col min="6915" max="6915" width="6" style="65" customWidth="1"/>
    <col min="6916" max="6916" width="20.5" style="65" customWidth="1"/>
    <col min="6917" max="6917" width="22.5" style="65" customWidth="1"/>
    <col min="6918" max="6918" width="6" style="65" customWidth="1"/>
    <col min="6919" max="6919" width="7.5" style="65" customWidth="1"/>
    <col min="6920" max="7166" width="9" style="65"/>
    <col min="7167" max="7167" width="10.19921875" style="65" customWidth="1"/>
    <col min="7168" max="7168" width="5.19921875" style="65" customWidth="1"/>
    <col min="7169" max="7169" width="19.19921875" style="65" customWidth="1"/>
    <col min="7170" max="7170" width="18.19921875" style="65" customWidth="1"/>
    <col min="7171" max="7171" width="6" style="65" customWidth="1"/>
    <col min="7172" max="7172" width="20.5" style="65" customWidth="1"/>
    <col min="7173" max="7173" width="22.5" style="65" customWidth="1"/>
    <col min="7174" max="7174" width="6" style="65" customWidth="1"/>
    <col min="7175" max="7175" width="7.5" style="65" customWidth="1"/>
    <col min="7176" max="7422" width="9" style="65"/>
    <col min="7423" max="7423" width="10.19921875" style="65" customWidth="1"/>
    <col min="7424" max="7424" width="5.19921875" style="65" customWidth="1"/>
    <col min="7425" max="7425" width="19.19921875" style="65" customWidth="1"/>
    <col min="7426" max="7426" width="18.19921875" style="65" customWidth="1"/>
    <col min="7427" max="7427" width="6" style="65" customWidth="1"/>
    <col min="7428" max="7428" width="20.5" style="65" customWidth="1"/>
    <col min="7429" max="7429" width="22.5" style="65" customWidth="1"/>
    <col min="7430" max="7430" width="6" style="65" customWidth="1"/>
    <col min="7431" max="7431" width="7.5" style="65" customWidth="1"/>
    <col min="7432" max="7678" width="9" style="65"/>
    <col min="7679" max="7679" width="10.19921875" style="65" customWidth="1"/>
    <col min="7680" max="7680" width="5.19921875" style="65" customWidth="1"/>
    <col min="7681" max="7681" width="19.19921875" style="65" customWidth="1"/>
    <col min="7682" max="7682" width="18.19921875" style="65" customWidth="1"/>
    <col min="7683" max="7683" width="6" style="65" customWidth="1"/>
    <col min="7684" max="7684" width="20.5" style="65" customWidth="1"/>
    <col min="7685" max="7685" width="22.5" style="65" customWidth="1"/>
    <col min="7686" max="7686" width="6" style="65" customWidth="1"/>
    <col min="7687" max="7687" width="7.5" style="65" customWidth="1"/>
    <col min="7688" max="7934" width="9" style="65"/>
    <col min="7935" max="7935" width="10.19921875" style="65" customWidth="1"/>
    <col min="7936" max="7936" width="5.19921875" style="65" customWidth="1"/>
    <col min="7937" max="7937" width="19.19921875" style="65" customWidth="1"/>
    <col min="7938" max="7938" width="18.19921875" style="65" customWidth="1"/>
    <col min="7939" max="7939" width="6" style="65" customWidth="1"/>
    <col min="7940" max="7940" width="20.5" style="65" customWidth="1"/>
    <col min="7941" max="7941" width="22.5" style="65" customWidth="1"/>
    <col min="7942" max="7942" width="6" style="65" customWidth="1"/>
    <col min="7943" max="7943" width="7.5" style="65" customWidth="1"/>
    <col min="7944" max="8190" width="9" style="65"/>
    <col min="8191" max="8191" width="10.19921875" style="65" customWidth="1"/>
    <col min="8192" max="8192" width="5.19921875" style="65" customWidth="1"/>
    <col min="8193" max="8193" width="19.19921875" style="65" customWidth="1"/>
    <col min="8194" max="8194" width="18.19921875" style="65" customWidth="1"/>
    <col min="8195" max="8195" width="6" style="65" customWidth="1"/>
    <col min="8196" max="8196" width="20.5" style="65" customWidth="1"/>
    <col min="8197" max="8197" width="22.5" style="65" customWidth="1"/>
    <col min="8198" max="8198" width="6" style="65" customWidth="1"/>
    <col min="8199" max="8199" width="7.5" style="65" customWidth="1"/>
    <col min="8200" max="8446" width="9" style="65"/>
    <col min="8447" max="8447" width="10.19921875" style="65" customWidth="1"/>
    <col min="8448" max="8448" width="5.19921875" style="65" customWidth="1"/>
    <col min="8449" max="8449" width="19.19921875" style="65" customWidth="1"/>
    <col min="8450" max="8450" width="18.19921875" style="65" customWidth="1"/>
    <col min="8451" max="8451" width="6" style="65" customWidth="1"/>
    <col min="8452" max="8452" width="20.5" style="65" customWidth="1"/>
    <col min="8453" max="8453" width="22.5" style="65" customWidth="1"/>
    <col min="8454" max="8454" width="6" style="65" customWidth="1"/>
    <col min="8455" max="8455" width="7.5" style="65" customWidth="1"/>
    <col min="8456" max="8702" width="9" style="65"/>
    <col min="8703" max="8703" width="10.19921875" style="65" customWidth="1"/>
    <col min="8704" max="8704" width="5.19921875" style="65" customWidth="1"/>
    <col min="8705" max="8705" width="19.19921875" style="65" customWidth="1"/>
    <col min="8706" max="8706" width="18.19921875" style="65" customWidth="1"/>
    <col min="8707" max="8707" width="6" style="65" customWidth="1"/>
    <col min="8708" max="8708" width="20.5" style="65" customWidth="1"/>
    <col min="8709" max="8709" width="22.5" style="65" customWidth="1"/>
    <col min="8710" max="8710" width="6" style="65" customWidth="1"/>
    <col min="8711" max="8711" width="7.5" style="65" customWidth="1"/>
    <col min="8712" max="8958" width="9" style="65"/>
    <col min="8959" max="8959" width="10.19921875" style="65" customWidth="1"/>
    <col min="8960" max="8960" width="5.19921875" style="65" customWidth="1"/>
    <col min="8961" max="8961" width="19.19921875" style="65" customWidth="1"/>
    <col min="8962" max="8962" width="18.19921875" style="65" customWidth="1"/>
    <col min="8963" max="8963" width="6" style="65" customWidth="1"/>
    <col min="8964" max="8964" width="20.5" style="65" customWidth="1"/>
    <col min="8965" max="8965" width="22.5" style="65" customWidth="1"/>
    <col min="8966" max="8966" width="6" style="65" customWidth="1"/>
    <col min="8967" max="8967" width="7.5" style="65" customWidth="1"/>
    <col min="8968" max="9214" width="9" style="65"/>
    <col min="9215" max="9215" width="10.19921875" style="65" customWidth="1"/>
    <col min="9216" max="9216" width="5.19921875" style="65" customWidth="1"/>
    <col min="9217" max="9217" width="19.19921875" style="65" customWidth="1"/>
    <col min="9218" max="9218" width="18.19921875" style="65" customWidth="1"/>
    <col min="9219" max="9219" width="6" style="65" customWidth="1"/>
    <col min="9220" max="9220" width="20.5" style="65" customWidth="1"/>
    <col min="9221" max="9221" width="22.5" style="65" customWidth="1"/>
    <col min="9222" max="9222" width="6" style="65" customWidth="1"/>
    <col min="9223" max="9223" width="7.5" style="65" customWidth="1"/>
    <col min="9224" max="9470" width="9" style="65"/>
    <col min="9471" max="9471" width="10.19921875" style="65" customWidth="1"/>
    <col min="9472" max="9472" width="5.19921875" style="65" customWidth="1"/>
    <col min="9473" max="9473" width="19.19921875" style="65" customWidth="1"/>
    <col min="9474" max="9474" width="18.19921875" style="65" customWidth="1"/>
    <col min="9475" max="9475" width="6" style="65" customWidth="1"/>
    <col min="9476" max="9476" width="20.5" style="65" customWidth="1"/>
    <col min="9477" max="9477" width="22.5" style="65" customWidth="1"/>
    <col min="9478" max="9478" width="6" style="65" customWidth="1"/>
    <col min="9479" max="9479" width="7.5" style="65" customWidth="1"/>
    <col min="9480" max="9726" width="9" style="65"/>
    <col min="9727" max="9727" width="10.19921875" style="65" customWidth="1"/>
    <col min="9728" max="9728" width="5.19921875" style="65" customWidth="1"/>
    <col min="9729" max="9729" width="19.19921875" style="65" customWidth="1"/>
    <col min="9730" max="9730" width="18.19921875" style="65" customWidth="1"/>
    <col min="9731" max="9731" width="6" style="65" customWidth="1"/>
    <col min="9732" max="9732" width="20.5" style="65" customWidth="1"/>
    <col min="9733" max="9733" width="22.5" style="65" customWidth="1"/>
    <col min="9734" max="9734" width="6" style="65" customWidth="1"/>
    <col min="9735" max="9735" width="7.5" style="65" customWidth="1"/>
    <col min="9736" max="9982" width="9" style="65"/>
    <col min="9983" max="9983" width="10.19921875" style="65" customWidth="1"/>
    <col min="9984" max="9984" width="5.19921875" style="65" customWidth="1"/>
    <col min="9985" max="9985" width="19.19921875" style="65" customWidth="1"/>
    <col min="9986" max="9986" width="18.19921875" style="65" customWidth="1"/>
    <col min="9987" max="9987" width="6" style="65" customWidth="1"/>
    <col min="9988" max="9988" width="20.5" style="65" customWidth="1"/>
    <col min="9989" max="9989" width="22.5" style="65" customWidth="1"/>
    <col min="9990" max="9990" width="6" style="65" customWidth="1"/>
    <col min="9991" max="9991" width="7.5" style="65" customWidth="1"/>
    <col min="9992" max="10238" width="9" style="65"/>
    <col min="10239" max="10239" width="10.19921875" style="65" customWidth="1"/>
    <col min="10240" max="10240" width="5.19921875" style="65" customWidth="1"/>
    <col min="10241" max="10241" width="19.19921875" style="65" customWidth="1"/>
    <col min="10242" max="10242" width="18.19921875" style="65" customWidth="1"/>
    <col min="10243" max="10243" width="6" style="65" customWidth="1"/>
    <col min="10244" max="10244" width="20.5" style="65" customWidth="1"/>
    <col min="10245" max="10245" width="22.5" style="65" customWidth="1"/>
    <col min="10246" max="10246" width="6" style="65" customWidth="1"/>
    <col min="10247" max="10247" width="7.5" style="65" customWidth="1"/>
    <col min="10248" max="10494" width="9" style="65"/>
    <col min="10495" max="10495" width="10.19921875" style="65" customWidth="1"/>
    <col min="10496" max="10496" width="5.19921875" style="65" customWidth="1"/>
    <col min="10497" max="10497" width="19.19921875" style="65" customWidth="1"/>
    <col min="10498" max="10498" width="18.19921875" style="65" customWidth="1"/>
    <col min="10499" max="10499" width="6" style="65" customWidth="1"/>
    <col min="10500" max="10500" width="20.5" style="65" customWidth="1"/>
    <col min="10501" max="10501" width="22.5" style="65" customWidth="1"/>
    <col min="10502" max="10502" width="6" style="65" customWidth="1"/>
    <col min="10503" max="10503" width="7.5" style="65" customWidth="1"/>
    <col min="10504" max="10750" width="9" style="65"/>
    <col min="10751" max="10751" width="10.19921875" style="65" customWidth="1"/>
    <col min="10752" max="10752" width="5.19921875" style="65" customWidth="1"/>
    <col min="10753" max="10753" width="19.19921875" style="65" customWidth="1"/>
    <col min="10754" max="10754" width="18.19921875" style="65" customWidth="1"/>
    <col min="10755" max="10755" width="6" style="65" customWidth="1"/>
    <col min="10756" max="10756" width="20.5" style="65" customWidth="1"/>
    <col min="10757" max="10757" width="22.5" style="65" customWidth="1"/>
    <col min="10758" max="10758" width="6" style="65" customWidth="1"/>
    <col min="10759" max="10759" width="7.5" style="65" customWidth="1"/>
    <col min="10760" max="11006" width="9" style="65"/>
    <col min="11007" max="11007" width="10.19921875" style="65" customWidth="1"/>
    <col min="11008" max="11008" width="5.19921875" style="65" customWidth="1"/>
    <col min="11009" max="11009" width="19.19921875" style="65" customWidth="1"/>
    <col min="11010" max="11010" width="18.19921875" style="65" customWidth="1"/>
    <col min="11011" max="11011" width="6" style="65" customWidth="1"/>
    <col min="11012" max="11012" width="20.5" style="65" customWidth="1"/>
    <col min="11013" max="11013" width="22.5" style="65" customWidth="1"/>
    <col min="11014" max="11014" width="6" style="65" customWidth="1"/>
    <col min="11015" max="11015" width="7.5" style="65" customWidth="1"/>
    <col min="11016" max="11262" width="9" style="65"/>
    <col min="11263" max="11263" width="10.19921875" style="65" customWidth="1"/>
    <col min="11264" max="11264" width="5.19921875" style="65" customWidth="1"/>
    <col min="11265" max="11265" width="19.19921875" style="65" customWidth="1"/>
    <col min="11266" max="11266" width="18.19921875" style="65" customWidth="1"/>
    <col min="11267" max="11267" width="6" style="65" customWidth="1"/>
    <col min="11268" max="11268" width="20.5" style="65" customWidth="1"/>
    <col min="11269" max="11269" width="22.5" style="65" customWidth="1"/>
    <col min="11270" max="11270" width="6" style="65" customWidth="1"/>
    <col min="11271" max="11271" width="7.5" style="65" customWidth="1"/>
    <col min="11272" max="11518" width="9" style="65"/>
    <col min="11519" max="11519" width="10.19921875" style="65" customWidth="1"/>
    <col min="11520" max="11520" width="5.19921875" style="65" customWidth="1"/>
    <col min="11521" max="11521" width="19.19921875" style="65" customWidth="1"/>
    <col min="11522" max="11522" width="18.19921875" style="65" customWidth="1"/>
    <col min="11523" max="11523" width="6" style="65" customWidth="1"/>
    <col min="11524" max="11524" width="20.5" style="65" customWidth="1"/>
    <col min="11525" max="11525" width="22.5" style="65" customWidth="1"/>
    <col min="11526" max="11526" width="6" style="65" customWidth="1"/>
    <col min="11527" max="11527" width="7.5" style="65" customWidth="1"/>
    <col min="11528" max="11774" width="9" style="65"/>
    <col min="11775" max="11775" width="10.19921875" style="65" customWidth="1"/>
    <col min="11776" max="11776" width="5.19921875" style="65" customWidth="1"/>
    <col min="11777" max="11777" width="19.19921875" style="65" customWidth="1"/>
    <col min="11778" max="11778" width="18.19921875" style="65" customWidth="1"/>
    <col min="11779" max="11779" width="6" style="65" customWidth="1"/>
    <col min="11780" max="11780" width="20.5" style="65" customWidth="1"/>
    <col min="11781" max="11781" width="22.5" style="65" customWidth="1"/>
    <col min="11782" max="11782" width="6" style="65" customWidth="1"/>
    <col min="11783" max="11783" width="7.5" style="65" customWidth="1"/>
    <col min="11784" max="12030" width="9" style="65"/>
    <col min="12031" max="12031" width="10.19921875" style="65" customWidth="1"/>
    <col min="12032" max="12032" width="5.19921875" style="65" customWidth="1"/>
    <col min="12033" max="12033" width="19.19921875" style="65" customWidth="1"/>
    <col min="12034" max="12034" width="18.19921875" style="65" customWidth="1"/>
    <col min="12035" max="12035" width="6" style="65" customWidth="1"/>
    <col min="12036" max="12036" width="20.5" style="65" customWidth="1"/>
    <col min="12037" max="12037" width="22.5" style="65" customWidth="1"/>
    <col min="12038" max="12038" width="6" style="65" customWidth="1"/>
    <col min="12039" max="12039" width="7.5" style="65" customWidth="1"/>
    <col min="12040" max="12286" width="9" style="65"/>
    <col min="12287" max="12287" width="10.19921875" style="65" customWidth="1"/>
    <col min="12288" max="12288" width="5.19921875" style="65" customWidth="1"/>
    <col min="12289" max="12289" width="19.19921875" style="65" customWidth="1"/>
    <col min="12290" max="12290" width="18.19921875" style="65" customWidth="1"/>
    <col min="12291" max="12291" width="6" style="65" customWidth="1"/>
    <col min="12292" max="12292" width="20.5" style="65" customWidth="1"/>
    <col min="12293" max="12293" width="22.5" style="65" customWidth="1"/>
    <col min="12294" max="12294" width="6" style="65" customWidth="1"/>
    <col min="12295" max="12295" width="7.5" style="65" customWidth="1"/>
    <col min="12296" max="12542" width="9" style="65"/>
    <col min="12543" max="12543" width="10.19921875" style="65" customWidth="1"/>
    <col min="12544" max="12544" width="5.19921875" style="65" customWidth="1"/>
    <col min="12545" max="12545" width="19.19921875" style="65" customWidth="1"/>
    <col min="12546" max="12546" width="18.19921875" style="65" customWidth="1"/>
    <col min="12547" max="12547" width="6" style="65" customWidth="1"/>
    <col min="12548" max="12548" width="20.5" style="65" customWidth="1"/>
    <col min="12549" max="12549" width="22.5" style="65" customWidth="1"/>
    <col min="12550" max="12550" width="6" style="65" customWidth="1"/>
    <col min="12551" max="12551" width="7.5" style="65" customWidth="1"/>
    <col min="12552" max="12798" width="9" style="65"/>
    <col min="12799" max="12799" width="10.19921875" style="65" customWidth="1"/>
    <col min="12800" max="12800" width="5.19921875" style="65" customWidth="1"/>
    <col min="12801" max="12801" width="19.19921875" style="65" customWidth="1"/>
    <col min="12802" max="12802" width="18.19921875" style="65" customWidth="1"/>
    <col min="12803" max="12803" width="6" style="65" customWidth="1"/>
    <col min="12804" max="12804" width="20.5" style="65" customWidth="1"/>
    <col min="12805" max="12805" width="22.5" style="65" customWidth="1"/>
    <col min="12806" max="12806" width="6" style="65" customWidth="1"/>
    <col min="12807" max="12807" width="7.5" style="65" customWidth="1"/>
    <col min="12808" max="13054" width="9" style="65"/>
    <col min="13055" max="13055" width="10.19921875" style="65" customWidth="1"/>
    <col min="13056" max="13056" width="5.19921875" style="65" customWidth="1"/>
    <col min="13057" max="13057" width="19.19921875" style="65" customWidth="1"/>
    <col min="13058" max="13058" width="18.19921875" style="65" customWidth="1"/>
    <col min="13059" max="13059" width="6" style="65" customWidth="1"/>
    <col min="13060" max="13060" width="20.5" style="65" customWidth="1"/>
    <col min="13061" max="13061" width="22.5" style="65" customWidth="1"/>
    <col min="13062" max="13062" width="6" style="65" customWidth="1"/>
    <col min="13063" max="13063" width="7.5" style="65" customWidth="1"/>
    <col min="13064" max="13310" width="9" style="65"/>
    <col min="13311" max="13311" width="10.19921875" style="65" customWidth="1"/>
    <col min="13312" max="13312" width="5.19921875" style="65" customWidth="1"/>
    <col min="13313" max="13313" width="19.19921875" style="65" customWidth="1"/>
    <col min="13314" max="13314" width="18.19921875" style="65" customWidth="1"/>
    <col min="13315" max="13315" width="6" style="65" customWidth="1"/>
    <col min="13316" max="13316" width="20.5" style="65" customWidth="1"/>
    <col min="13317" max="13317" width="22.5" style="65" customWidth="1"/>
    <col min="13318" max="13318" width="6" style="65" customWidth="1"/>
    <col min="13319" max="13319" width="7.5" style="65" customWidth="1"/>
    <col min="13320" max="13566" width="9" style="65"/>
    <col min="13567" max="13567" width="10.19921875" style="65" customWidth="1"/>
    <col min="13568" max="13568" width="5.19921875" style="65" customWidth="1"/>
    <col min="13569" max="13569" width="19.19921875" style="65" customWidth="1"/>
    <col min="13570" max="13570" width="18.19921875" style="65" customWidth="1"/>
    <col min="13571" max="13571" width="6" style="65" customWidth="1"/>
    <col min="13572" max="13572" width="20.5" style="65" customWidth="1"/>
    <col min="13573" max="13573" width="22.5" style="65" customWidth="1"/>
    <col min="13574" max="13574" width="6" style="65" customWidth="1"/>
    <col min="13575" max="13575" width="7.5" style="65" customWidth="1"/>
    <col min="13576" max="13822" width="9" style="65"/>
    <col min="13823" max="13823" width="10.19921875" style="65" customWidth="1"/>
    <col min="13824" max="13824" width="5.19921875" style="65" customWidth="1"/>
    <col min="13825" max="13825" width="19.19921875" style="65" customWidth="1"/>
    <col min="13826" max="13826" width="18.19921875" style="65" customWidth="1"/>
    <col min="13827" max="13827" width="6" style="65" customWidth="1"/>
    <col min="13828" max="13828" width="20.5" style="65" customWidth="1"/>
    <col min="13829" max="13829" width="22.5" style="65" customWidth="1"/>
    <col min="13830" max="13830" width="6" style="65" customWidth="1"/>
    <col min="13831" max="13831" width="7.5" style="65" customWidth="1"/>
    <col min="13832" max="14078" width="9" style="65"/>
    <col min="14079" max="14079" width="10.19921875" style="65" customWidth="1"/>
    <col min="14080" max="14080" width="5.19921875" style="65" customWidth="1"/>
    <col min="14081" max="14081" width="19.19921875" style="65" customWidth="1"/>
    <col min="14082" max="14082" width="18.19921875" style="65" customWidth="1"/>
    <col min="14083" max="14083" width="6" style="65" customWidth="1"/>
    <col min="14084" max="14084" width="20.5" style="65" customWidth="1"/>
    <col min="14085" max="14085" width="22.5" style="65" customWidth="1"/>
    <col min="14086" max="14086" width="6" style="65" customWidth="1"/>
    <col min="14087" max="14087" width="7.5" style="65" customWidth="1"/>
    <col min="14088" max="14334" width="9" style="65"/>
    <col min="14335" max="14335" width="10.19921875" style="65" customWidth="1"/>
    <col min="14336" max="14336" width="5.19921875" style="65" customWidth="1"/>
    <col min="14337" max="14337" width="19.19921875" style="65" customWidth="1"/>
    <col min="14338" max="14338" width="18.19921875" style="65" customWidth="1"/>
    <col min="14339" max="14339" width="6" style="65" customWidth="1"/>
    <col min="14340" max="14340" width="20.5" style="65" customWidth="1"/>
    <col min="14341" max="14341" width="22.5" style="65" customWidth="1"/>
    <col min="14342" max="14342" width="6" style="65" customWidth="1"/>
    <col min="14343" max="14343" width="7.5" style="65" customWidth="1"/>
    <col min="14344" max="14590" width="9" style="65"/>
    <col min="14591" max="14591" width="10.19921875" style="65" customWidth="1"/>
    <col min="14592" max="14592" width="5.19921875" style="65" customWidth="1"/>
    <col min="14593" max="14593" width="19.19921875" style="65" customWidth="1"/>
    <col min="14594" max="14594" width="18.19921875" style="65" customWidth="1"/>
    <col min="14595" max="14595" width="6" style="65" customWidth="1"/>
    <col min="14596" max="14596" width="20.5" style="65" customWidth="1"/>
    <col min="14597" max="14597" width="22.5" style="65" customWidth="1"/>
    <col min="14598" max="14598" width="6" style="65" customWidth="1"/>
    <col min="14599" max="14599" width="7.5" style="65" customWidth="1"/>
    <col min="14600" max="14846" width="9" style="65"/>
    <col min="14847" max="14847" width="10.19921875" style="65" customWidth="1"/>
    <col min="14848" max="14848" width="5.19921875" style="65" customWidth="1"/>
    <col min="14849" max="14849" width="19.19921875" style="65" customWidth="1"/>
    <col min="14850" max="14850" width="18.19921875" style="65" customWidth="1"/>
    <col min="14851" max="14851" width="6" style="65" customWidth="1"/>
    <col min="14852" max="14852" width="20.5" style="65" customWidth="1"/>
    <col min="14853" max="14853" width="22.5" style="65" customWidth="1"/>
    <col min="14854" max="14854" width="6" style="65" customWidth="1"/>
    <col min="14855" max="14855" width="7.5" style="65" customWidth="1"/>
    <col min="14856" max="15102" width="9" style="65"/>
    <col min="15103" max="15103" width="10.19921875" style="65" customWidth="1"/>
    <col min="15104" max="15104" width="5.19921875" style="65" customWidth="1"/>
    <col min="15105" max="15105" width="19.19921875" style="65" customWidth="1"/>
    <col min="15106" max="15106" width="18.19921875" style="65" customWidth="1"/>
    <col min="15107" max="15107" width="6" style="65" customWidth="1"/>
    <col min="15108" max="15108" width="20.5" style="65" customWidth="1"/>
    <col min="15109" max="15109" width="22.5" style="65" customWidth="1"/>
    <col min="15110" max="15110" width="6" style="65" customWidth="1"/>
    <col min="15111" max="15111" width="7.5" style="65" customWidth="1"/>
    <col min="15112" max="15358" width="9" style="65"/>
    <col min="15359" max="15359" width="10.19921875" style="65" customWidth="1"/>
    <col min="15360" max="15360" width="5.19921875" style="65" customWidth="1"/>
    <col min="15361" max="15361" width="19.19921875" style="65" customWidth="1"/>
    <col min="15362" max="15362" width="18.19921875" style="65" customWidth="1"/>
    <col min="15363" max="15363" width="6" style="65" customWidth="1"/>
    <col min="15364" max="15364" width="20.5" style="65" customWidth="1"/>
    <col min="15365" max="15365" width="22.5" style="65" customWidth="1"/>
    <col min="15366" max="15366" width="6" style="65" customWidth="1"/>
    <col min="15367" max="15367" width="7.5" style="65" customWidth="1"/>
    <col min="15368" max="15614" width="9" style="65"/>
    <col min="15615" max="15615" width="10.19921875" style="65" customWidth="1"/>
    <col min="15616" max="15616" width="5.19921875" style="65" customWidth="1"/>
    <col min="15617" max="15617" width="19.19921875" style="65" customWidth="1"/>
    <col min="15618" max="15618" width="18.19921875" style="65" customWidth="1"/>
    <col min="15619" max="15619" width="6" style="65" customWidth="1"/>
    <col min="15620" max="15620" width="20.5" style="65" customWidth="1"/>
    <col min="15621" max="15621" width="22.5" style="65" customWidth="1"/>
    <col min="15622" max="15622" width="6" style="65" customWidth="1"/>
    <col min="15623" max="15623" width="7.5" style="65" customWidth="1"/>
    <col min="15624" max="15870" width="9" style="65"/>
    <col min="15871" max="15871" width="10.19921875" style="65" customWidth="1"/>
    <col min="15872" max="15872" width="5.19921875" style="65" customWidth="1"/>
    <col min="15873" max="15873" width="19.19921875" style="65" customWidth="1"/>
    <col min="15874" max="15874" width="18.19921875" style="65" customWidth="1"/>
    <col min="15875" max="15875" width="6" style="65" customWidth="1"/>
    <col min="15876" max="15876" width="20.5" style="65" customWidth="1"/>
    <col min="15877" max="15877" width="22.5" style="65" customWidth="1"/>
    <col min="15878" max="15878" width="6" style="65" customWidth="1"/>
    <col min="15879" max="15879" width="7.5" style="65" customWidth="1"/>
    <col min="15880" max="16126" width="9" style="65"/>
    <col min="16127" max="16127" width="10.19921875" style="65" customWidth="1"/>
    <col min="16128" max="16128" width="5.19921875" style="65" customWidth="1"/>
    <col min="16129" max="16129" width="19.19921875" style="65" customWidth="1"/>
    <col min="16130" max="16130" width="18.19921875" style="65" customWidth="1"/>
    <col min="16131" max="16131" width="6" style="65" customWidth="1"/>
    <col min="16132" max="16132" width="20.5" style="65" customWidth="1"/>
    <col min="16133" max="16133" width="22.5" style="65" customWidth="1"/>
    <col min="16134" max="16134" width="6" style="65" customWidth="1"/>
    <col min="16135" max="16135" width="7.5" style="65" customWidth="1"/>
    <col min="16136" max="16384" width="9" style="65"/>
  </cols>
  <sheetData>
    <row r="1" spans="1:15" s="54" customFormat="1" ht="21" customHeight="1" x14ac:dyDescent="0.25">
      <c r="A1" s="1" t="s">
        <v>1670</v>
      </c>
      <c r="B1" s="1" t="s">
        <v>801</v>
      </c>
      <c r="C1" s="1" t="s">
        <v>1672</v>
      </c>
      <c r="D1" s="1" t="s">
        <v>1671</v>
      </c>
      <c r="E1" s="1" t="s">
        <v>1673</v>
      </c>
      <c r="F1" s="1" t="s">
        <v>1674</v>
      </c>
      <c r="G1" s="1" t="s">
        <v>803</v>
      </c>
      <c r="H1" s="1" t="s">
        <v>1645</v>
      </c>
      <c r="I1" s="1" t="s">
        <v>802</v>
      </c>
      <c r="J1" s="1" t="s">
        <v>1676</v>
      </c>
      <c r="K1" s="1" t="s">
        <v>1677</v>
      </c>
      <c r="L1" s="1" t="s">
        <v>1678</v>
      </c>
      <c r="M1" s="1" t="s">
        <v>1693</v>
      </c>
      <c r="N1" s="1" t="s">
        <v>804</v>
      </c>
      <c r="O1" s="160" t="s">
        <v>1849</v>
      </c>
    </row>
    <row r="2" spans="1:15" ht="36" x14ac:dyDescent="0.25">
      <c r="A2" s="115" t="s">
        <v>1576</v>
      </c>
      <c r="B2" s="47" t="s">
        <v>1681</v>
      </c>
      <c r="C2" s="64" t="s">
        <v>806</v>
      </c>
      <c r="D2" s="64" t="s">
        <v>805</v>
      </c>
      <c r="E2" s="64" t="s">
        <v>808</v>
      </c>
      <c r="F2" s="64" t="s">
        <v>809</v>
      </c>
      <c r="G2" s="64" t="s">
        <v>810</v>
      </c>
      <c r="H2" s="64" t="s">
        <v>1655</v>
      </c>
      <c r="I2" s="64" t="s">
        <v>807</v>
      </c>
      <c r="J2" s="27" t="s">
        <v>1657</v>
      </c>
      <c r="K2" s="27" t="s">
        <v>811</v>
      </c>
      <c r="L2" s="27" t="s">
        <v>811</v>
      </c>
      <c r="M2" s="27"/>
      <c r="N2" s="27" t="s">
        <v>812</v>
      </c>
      <c r="O2" s="161" t="s">
        <v>1850</v>
      </c>
    </row>
    <row r="3" spans="1:15" ht="12" x14ac:dyDescent="0.25">
      <c r="O3" s="162"/>
    </row>
    <row r="4" spans="1:15" ht="12" x14ac:dyDescent="0.25">
      <c r="O4" s="162"/>
    </row>
    <row r="5" spans="1:15" ht="12" x14ac:dyDescent="0.25">
      <c r="O5" s="162"/>
    </row>
    <row r="6" spans="1:15" ht="12" x14ac:dyDescent="0.25">
      <c r="O6" s="162"/>
    </row>
    <row r="7" spans="1:15" ht="12" x14ac:dyDescent="0.25">
      <c r="O7" s="162"/>
    </row>
    <row r="8" spans="1:15" ht="12" x14ac:dyDescent="0.25">
      <c r="O8" s="162"/>
    </row>
    <row r="9" spans="1:15" ht="12" x14ac:dyDescent="0.25">
      <c r="O9" s="162"/>
    </row>
    <row r="10" spans="1:15" ht="12" x14ac:dyDescent="0.25">
      <c r="O10" s="162"/>
    </row>
    <row r="11" spans="1:15" ht="12" x14ac:dyDescent="0.25">
      <c r="O11" s="162"/>
    </row>
    <row r="12" spans="1:15" ht="12" x14ac:dyDescent="0.25">
      <c r="O12" s="162"/>
    </row>
    <row r="13" spans="1:15" ht="12" x14ac:dyDescent="0.25">
      <c r="O13" s="162"/>
    </row>
    <row r="14" spans="1:15" ht="12" x14ac:dyDescent="0.25">
      <c r="O14" s="162"/>
    </row>
    <row r="15" spans="1:15" x14ac:dyDescent="0.25">
      <c r="O15" s="48"/>
    </row>
    <row r="16" spans="1:15" x14ac:dyDescent="0.25">
      <c r="O16" s="48"/>
    </row>
    <row r="17" spans="15:15" x14ac:dyDescent="0.25">
      <c r="O17" s="48"/>
    </row>
    <row r="18" spans="15:15" x14ac:dyDescent="0.25">
      <c r="O18" s="48"/>
    </row>
    <row r="19" spans="15:15" x14ac:dyDescent="0.25">
      <c r="O19" s="48"/>
    </row>
    <row r="20" spans="15:15" x14ac:dyDescent="0.25">
      <c r="O20" s="48"/>
    </row>
    <row r="25" spans="15:15" x14ac:dyDescent="0.25">
      <c r="O25" s="164"/>
    </row>
    <row r="26" spans="15:15" x14ac:dyDescent="0.25">
      <c r="O26" s="48"/>
    </row>
    <row r="27" spans="15:15" x14ac:dyDescent="0.25">
      <c r="O27" s="48"/>
    </row>
    <row r="28" spans="15:15" x14ac:dyDescent="0.25">
      <c r="O28" s="48"/>
    </row>
    <row r="29" spans="15:15" x14ac:dyDescent="0.25">
      <c r="O29" s="48"/>
    </row>
    <row r="30" spans="15:15" x14ac:dyDescent="0.25">
      <c r="O30" s="48"/>
    </row>
    <row r="31" spans="15:15" ht="12" x14ac:dyDescent="0.25">
      <c r="O31" s="162"/>
    </row>
    <row r="32" spans="15:15" ht="12" x14ac:dyDescent="0.25">
      <c r="O32" s="162"/>
    </row>
    <row r="33" spans="15:15" ht="12" x14ac:dyDescent="0.25">
      <c r="O33" s="162"/>
    </row>
    <row r="34" spans="15:15" ht="12" x14ac:dyDescent="0.25">
      <c r="O34" s="162"/>
    </row>
    <row r="35" spans="15:15" ht="12" x14ac:dyDescent="0.25">
      <c r="O35" s="162"/>
    </row>
    <row r="36" spans="15:15" ht="12" x14ac:dyDescent="0.25">
      <c r="O36" s="162"/>
    </row>
    <row r="37" spans="15:15" ht="12" x14ac:dyDescent="0.25">
      <c r="O37" s="162"/>
    </row>
    <row r="38" spans="15:15" ht="12" x14ac:dyDescent="0.25">
      <c r="O38" s="162"/>
    </row>
    <row r="39" spans="15:15" ht="12" x14ac:dyDescent="0.25">
      <c r="O39" s="162"/>
    </row>
    <row r="40" spans="15:15" ht="12" x14ac:dyDescent="0.25">
      <c r="O40" s="162"/>
    </row>
    <row r="41" spans="15:15" ht="12" x14ac:dyDescent="0.25">
      <c r="O41" s="162"/>
    </row>
    <row r="42" spans="15:15" ht="12" x14ac:dyDescent="0.25">
      <c r="O42" s="162"/>
    </row>
    <row r="43" spans="15:15" x14ac:dyDescent="0.25">
      <c r="O43" s="48"/>
    </row>
    <row r="48" spans="15:15" ht="12" x14ac:dyDescent="0.25">
      <c r="O48" s="165"/>
    </row>
    <row r="49" spans="15:15" ht="12" x14ac:dyDescent="0.25">
      <c r="O49" s="165"/>
    </row>
    <row r="50" spans="15:15" ht="12" x14ac:dyDescent="0.25">
      <c r="O50" s="165"/>
    </row>
    <row r="51" spans="15:15" ht="12" x14ac:dyDescent="0.25">
      <c r="O51" s="165"/>
    </row>
    <row r="52" spans="15:15" ht="12" x14ac:dyDescent="0.25">
      <c r="O52" s="165"/>
    </row>
    <row r="53" spans="15:15" ht="12" x14ac:dyDescent="0.25">
      <c r="O53" s="165"/>
    </row>
    <row r="54" spans="15:15" ht="12" x14ac:dyDescent="0.25">
      <c r="O54" s="165"/>
    </row>
    <row r="55" spans="15:15" ht="12" x14ac:dyDescent="0.25">
      <c r="O55" s="165"/>
    </row>
    <row r="56" spans="15:15" ht="12" x14ac:dyDescent="0.25">
      <c r="O56" s="165"/>
    </row>
    <row r="57" spans="15:15" ht="12" x14ac:dyDescent="0.25">
      <c r="O57" s="165"/>
    </row>
    <row r="58" spans="15:15" ht="12" x14ac:dyDescent="0.25">
      <c r="O58" s="165"/>
    </row>
    <row r="59" spans="15:15" ht="12" x14ac:dyDescent="0.25">
      <c r="O59" s="165"/>
    </row>
    <row r="60" spans="15:15" ht="12" x14ac:dyDescent="0.25">
      <c r="O60" s="165"/>
    </row>
    <row r="61" spans="15:15" ht="12" x14ac:dyDescent="0.25">
      <c r="O61" s="165"/>
    </row>
    <row r="62" spans="15:15" ht="12" x14ac:dyDescent="0.25">
      <c r="O62" s="165"/>
    </row>
  </sheetData>
  <phoneticPr fontId="12" type="noConversion"/>
  <dataValidations count="2">
    <dataValidation type="textLength" operator="lessThanOrEqual" allowBlank="1" showInputMessage="1" showErrorMessage="1" sqref="Q2 WVY983042 WMC983042 WCG983042 VSK983042 VIO983042 UYS983042 UOW983042 UFA983042 TVE983042 TLI983042 TBM983042 SRQ983042 SHU983042 RXY983042 ROC983042 REG983042 QUK983042 QKO983042 QAS983042 PQW983042 PHA983042 OXE983042 ONI983042 ODM983042 NTQ983042 NJU983042 MZY983042 MQC983042 MGG983042 LWK983042 LMO983042 LCS983042 KSW983042 KJA983042 JZE983042 JPI983042 JFM983042 IVQ983042 ILU983042 IBY983042 HSC983042 HIG983042 GYK983042 GOO983042 GES983042 FUW983042 FLA983042 FBE983042 ERI983042 EHM983042 DXQ983042 DNU983042 DDY983042 CUC983042 CKG983042 CAK983042 BQO983042 BGS983042 AWW983042 ANA983042 ADE983042 TI983042 JM983042 Q983042 WVY917506 WMC917506 WCG917506 VSK917506 VIO917506 UYS917506 UOW917506 UFA917506 TVE917506 TLI917506 TBM917506 SRQ917506 SHU917506 RXY917506 ROC917506 REG917506 QUK917506 QKO917506 QAS917506 PQW917506 PHA917506 OXE917506 ONI917506 ODM917506 NTQ917506 NJU917506 MZY917506 MQC917506 MGG917506 LWK917506 LMO917506 LCS917506 KSW917506 KJA917506 JZE917506 JPI917506 JFM917506 IVQ917506 ILU917506 IBY917506 HSC917506 HIG917506 GYK917506 GOO917506 GES917506 FUW917506 FLA917506 FBE917506 ERI917506 EHM917506 DXQ917506 DNU917506 DDY917506 CUC917506 CKG917506 CAK917506 BQO917506 BGS917506 AWW917506 ANA917506 ADE917506 TI917506 JM917506 Q917506 WVY851970 WMC851970 WCG851970 VSK851970 VIO851970 UYS851970 UOW851970 UFA851970 TVE851970 TLI851970 TBM851970 SRQ851970 SHU851970 RXY851970 ROC851970 REG851970 QUK851970 QKO851970 QAS851970 PQW851970 PHA851970 OXE851970 ONI851970 ODM851970 NTQ851970 NJU851970 MZY851970 MQC851970 MGG851970 LWK851970 LMO851970 LCS851970 KSW851970 KJA851970 JZE851970 JPI851970 JFM851970 IVQ851970 ILU851970 IBY851970 HSC851970 HIG851970 GYK851970 GOO851970 GES851970 FUW851970 FLA851970 FBE851970 ERI851970 EHM851970 DXQ851970 DNU851970 DDY851970 CUC851970 CKG851970 CAK851970 BQO851970 BGS851970 AWW851970 ANA851970 ADE851970 TI851970 JM851970 Q851970 WVY786434 WMC786434 WCG786434 VSK786434 VIO786434 UYS786434 UOW786434 UFA786434 TVE786434 TLI786434 TBM786434 SRQ786434 SHU786434 RXY786434 ROC786434 REG786434 QUK786434 QKO786434 QAS786434 PQW786434 PHA786434 OXE786434 ONI786434 ODM786434 NTQ786434 NJU786434 MZY786434 MQC786434 MGG786434 LWK786434 LMO786434 LCS786434 KSW786434 KJA786434 JZE786434 JPI786434 JFM786434 IVQ786434 ILU786434 IBY786434 HSC786434 HIG786434 GYK786434 GOO786434 GES786434 FUW786434 FLA786434 FBE786434 ERI786434 EHM786434 DXQ786434 DNU786434 DDY786434 CUC786434 CKG786434 CAK786434 BQO786434 BGS786434 AWW786434 ANA786434 ADE786434 TI786434 JM786434 Q786434 WVY720898 WMC720898 WCG720898 VSK720898 VIO720898 UYS720898 UOW720898 UFA720898 TVE720898 TLI720898 TBM720898 SRQ720898 SHU720898 RXY720898 ROC720898 REG720898 QUK720898 QKO720898 QAS720898 PQW720898 PHA720898 OXE720898 ONI720898 ODM720898 NTQ720898 NJU720898 MZY720898 MQC720898 MGG720898 LWK720898 LMO720898 LCS720898 KSW720898 KJA720898 JZE720898 JPI720898 JFM720898 IVQ720898 ILU720898 IBY720898 HSC720898 HIG720898 GYK720898 GOO720898 GES720898 FUW720898 FLA720898 FBE720898 ERI720898 EHM720898 DXQ720898 DNU720898 DDY720898 CUC720898 CKG720898 CAK720898 BQO720898 BGS720898 AWW720898 ANA720898 ADE720898 TI720898 JM720898 Q720898 WVY655362 WMC655362 WCG655362 VSK655362 VIO655362 UYS655362 UOW655362 UFA655362 TVE655362 TLI655362 TBM655362 SRQ655362 SHU655362 RXY655362 ROC655362 REG655362 QUK655362 QKO655362 QAS655362 PQW655362 PHA655362 OXE655362 ONI655362 ODM655362 NTQ655362 NJU655362 MZY655362 MQC655362 MGG655362 LWK655362 LMO655362 LCS655362 KSW655362 KJA655362 JZE655362 JPI655362 JFM655362 IVQ655362 ILU655362 IBY655362 HSC655362 HIG655362 GYK655362 GOO655362 GES655362 FUW655362 FLA655362 FBE655362 ERI655362 EHM655362 DXQ655362 DNU655362 DDY655362 CUC655362 CKG655362 CAK655362 BQO655362 BGS655362 AWW655362 ANA655362 ADE655362 TI655362 JM655362 Q655362 WVY589826 WMC589826 WCG589826 VSK589826 VIO589826 UYS589826 UOW589826 UFA589826 TVE589826 TLI589826 TBM589826 SRQ589826 SHU589826 RXY589826 ROC589826 REG589826 QUK589826 QKO589826 QAS589826 PQW589826 PHA589826 OXE589826 ONI589826 ODM589826 NTQ589826 NJU589826 MZY589826 MQC589826 MGG589826 LWK589826 LMO589826 LCS589826 KSW589826 KJA589826 JZE589826 JPI589826 JFM589826 IVQ589826 ILU589826 IBY589826 HSC589826 HIG589826 GYK589826 GOO589826 GES589826 FUW589826 FLA589826 FBE589826 ERI589826 EHM589826 DXQ589826 DNU589826 DDY589826 CUC589826 CKG589826 CAK589826 BQO589826 BGS589826 AWW589826 ANA589826 ADE589826 TI589826 JM589826 Q589826 WVY524290 WMC524290 WCG524290 VSK524290 VIO524290 UYS524290 UOW524290 UFA524290 TVE524290 TLI524290 TBM524290 SRQ524290 SHU524290 RXY524290 ROC524290 REG524290 QUK524290 QKO524290 QAS524290 PQW524290 PHA524290 OXE524290 ONI524290 ODM524290 NTQ524290 NJU524290 MZY524290 MQC524290 MGG524290 LWK524290 LMO524290 LCS524290 KSW524290 KJA524290 JZE524290 JPI524290 JFM524290 IVQ524290 ILU524290 IBY524290 HSC524290 HIG524290 GYK524290 GOO524290 GES524290 FUW524290 FLA524290 FBE524290 ERI524290 EHM524290 DXQ524290 DNU524290 DDY524290 CUC524290 CKG524290 CAK524290 BQO524290 BGS524290 AWW524290 ANA524290 ADE524290 TI524290 JM524290 Q524290 WVY458754 WMC458754 WCG458754 VSK458754 VIO458754 UYS458754 UOW458754 UFA458754 TVE458754 TLI458754 TBM458754 SRQ458754 SHU458754 RXY458754 ROC458754 REG458754 QUK458754 QKO458754 QAS458754 PQW458754 PHA458754 OXE458754 ONI458754 ODM458754 NTQ458754 NJU458754 MZY458754 MQC458754 MGG458754 LWK458754 LMO458754 LCS458754 KSW458754 KJA458754 JZE458754 JPI458754 JFM458754 IVQ458754 ILU458754 IBY458754 HSC458754 HIG458754 GYK458754 GOO458754 GES458754 FUW458754 FLA458754 FBE458754 ERI458754 EHM458754 DXQ458754 DNU458754 DDY458754 CUC458754 CKG458754 CAK458754 BQO458754 BGS458754 AWW458754 ANA458754 ADE458754 TI458754 JM458754 Q458754 WVY393218 WMC393218 WCG393218 VSK393218 VIO393218 UYS393218 UOW393218 UFA393218 TVE393218 TLI393218 TBM393218 SRQ393218 SHU393218 RXY393218 ROC393218 REG393218 QUK393218 QKO393218 QAS393218 PQW393218 PHA393218 OXE393218 ONI393218 ODM393218 NTQ393218 NJU393218 MZY393218 MQC393218 MGG393218 LWK393218 LMO393218 LCS393218 KSW393218 KJA393218 JZE393218 JPI393218 JFM393218 IVQ393218 ILU393218 IBY393218 HSC393218 HIG393218 GYK393218 GOO393218 GES393218 FUW393218 FLA393218 FBE393218 ERI393218 EHM393218 DXQ393218 DNU393218 DDY393218 CUC393218 CKG393218 CAK393218 BQO393218 BGS393218 AWW393218 ANA393218 ADE393218 TI393218 JM393218 Q393218 WVY327682 WMC327682 WCG327682 VSK327682 VIO327682 UYS327682 UOW327682 UFA327682 TVE327682 TLI327682 TBM327682 SRQ327682 SHU327682 RXY327682 ROC327682 REG327682 QUK327682 QKO327682 QAS327682 PQW327682 PHA327682 OXE327682 ONI327682 ODM327682 NTQ327682 NJU327682 MZY327682 MQC327682 MGG327682 LWK327682 LMO327682 LCS327682 KSW327682 KJA327682 JZE327682 JPI327682 JFM327682 IVQ327682 ILU327682 IBY327682 HSC327682 HIG327682 GYK327682 GOO327682 GES327682 FUW327682 FLA327682 FBE327682 ERI327682 EHM327682 DXQ327682 DNU327682 DDY327682 CUC327682 CKG327682 CAK327682 BQO327682 BGS327682 AWW327682 ANA327682 ADE327682 TI327682 JM327682 Q327682 WVY262146 WMC262146 WCG262146 VSK262146 VIO262146 UYS262146 UOW262146 UFA262146 TVE262146 TLI262146 TBM262146 SRQ262146 SHU262146 RXY262146 ROC262146 REG262146 QUK262146 QKO262146 QAS262146 PQW262146 PHA262146 OXE262146 ONI262146 ODM262146 NTQ262146 NJU262146 MZY262146 MQC262146 MGG262146 LWK262146 LMO262146 LCS262146 KSW262146 KJA262146 JZE262146 JPI262146 JFM262146 IVQ262146 ILU262146 IBY262146 HSC262146 HIG262146 GYK262146 GOO262146 GES262146 FUW262146 FLA262146 FBE262146 ERI262146 EHM262146 DXQ262146 DNU262146 DDY262146 CUC262146 CKG262146 CAK262146 BQO262146 BGS262146 AWW262146 ANA262146 ADE262146 TI262146 JM262146 Q262146 WVY196610 WMC196610 WCG196610 VSK196610 VIO196610 UYS196610 UOW196610 UFA196610 TVE196610 TLI196610 TBM196610 SRQ196610 SHU196610 RXY196610 ROC196610 REG196610 QUK196610 QKO196610 QAS196610 PQW196610 PHA196610 OXE196610 ONI196610 ODM196610 NTQ196610 NJU196610 MZY196610 MQC196610 MGG196610 LWK196610 LMO196610 LCS196610 KSW196610 KJA196610 JZE196610 JPI196610 JFM196610 IVQ196610 ILU196610 IBY196610 HSC196610 HIG196610 GYK196610 GOO196610 GES196610 FUW196610 FLA196610 FBE196610 ERI196610 EHM196610 DXQ196610 DNU196610 DDY196610 CUC196610 CKG196610 CAK196610 BQO196610 BGS196610 AWW196610 ANA196610 ADE196610 TI196610 JM196610 Q196610 WVY131074 WMC131074 WCG131074 VSK131074 VIO131074 UYS131074 UOW131074 UFA131074 TVE131074 TLI131074 TBM131074 SRQ131074 SHU131074 RXY131074 ROC131074 REG131074 QUK131074 QKO131074 QAS131074 PQW131074 PHA131074 OXE131074 ONI131074 ODM131074 NTQ131074 NJU131074 MZY131074 MQC131074 MGG131074 LWK131074 LMO131074 LCS131074 KSW131074 KJA131074 JZE131074 JPI131074 JFM131074 IVQ131074 ILU131074 IBY131074 HSC131074 HIG131074 GYK131074 GOO131074 GES131074 FUW131074 FLA131074 FBE131074 ERI131074 EHM131074 DXQ131074 DNU131074 DDY131074 CUC131074 CKG131074 CAK131074 BQO131074 BGS131074 AWW131074 ANA131074 ADE131074 TI131074 JM131074 Q131074 WVY65538 WMC65538 WCG65538 VSK65538 VIO65538 UYS65538 UOW65538 UFA65538 TVE65538 TLI65538 TBM65538 SRQ65538 SHU65538 RXY65538 ROC65538 REG65538 QUK65538 QKO65538 QAS65538 PQW65538 PHA65538 OXE65538 ONI65538 ODM65538 NTQ65538 NJU65538 MZY65538 MQC65538 MGG65538 LWK65538 LMO65538 LCS65538 KSW65538 KJA65538 JZE65538 JPI65538 JFM65538 IVQ65538 ILU65538 IBY65538 HSC65538 HIG65538 GYK65538 GOO65538 GES65538 FUW65538 FLA65538 FBE65538 ERI65538 EHM65538 DXQ65538 DNU65538 DDY65538 CUC65538 CKG65538 CAK65538 BQO65538 BGS65538 AWW65538 ANA65538 ADE65538 TI65538 JM65538 Q65538 WVY2 WMC2 WCG2 VSK2 VIO2 UYS2 UOW2 UFA2 TVE2 TLI2 TBM2 SRQ2 SHU2 RXY2 ROC2 REG2 QUK2 QKO2 QAS2 PQW2 PHA2 OXE2 ONI2 ODM2 NTQ2 NJU2 MZY2 MQC2 MGG2 LWK2 LMO2 LCS2 KSW2 KJA2 JZE2 JPI2 JFM2 IVQ2 ILU2 IBY2 HSC2 HIG2 GYK2 GOO2 GES2 FUW2 FLA2 FBE2 ERI2 EHM2 DXQ2 DNU2 DDY2 CUC2 CKG2 CAK2 BQO2 BGS2 AWW2 ANA2 ADE2 TI2 JM2">
      <formula1>64</formula1>
    </dataValidation>
    <dataValidation type="list" allowBlank="1" showInputMessage="1" showErrorMessage="1" sqref="O2:O1048576">
      <formula1>"T,T+1Q,T+2Q,T+3Q,T+4Q,NS"</formula1>
    </dataValidation>
  </dataValidation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E1" workbookViewId="0">
      <selection activeCell="O1" sqref="O1:O1048576"/>
    </sheetView>
  </sheetViews>
  <sheetFormatPr defaultColWidth="9" defaultRowHeight="15.6" x14ac:dyDescent="0.25"/>
  <cols>
    <col min="1" max="1" width="10.19921875" style="65" customWidth="1"/>
    <col min="2" max="2" width="5.19921875" style="65" customWidth="1"/>
    <col min="3" max="3" width="18.19921875" style="66" customWidth="1"/>
    <col min="4" max="4" width="19.19921875" style="66" customWidth="1"/>
    <col min="5" max="5" width="20.5" style="66" customWidth="1"/>
    <col min="6" max="6" width="22.5" style="66" customWidth="1"/>
    <col min="7" max="7" width="8.8984375" style="65" customWidth="1"/>
    <col min="8" max="8" width="8.09765625" style="65" customWidth="1"/>
    <col min="9" max="9" width="6" style="65" customWidth="1"/>
    <col min="10" max="13" width="9" style="65"/>
    <col min="14" max="14" width="19.09765625" style="65" customWidth="1"/>
    <col min="15" max="15" width="10.796875" style="163" customWidth="1"/>
    <col min="16" max="254" width="9" style="65"/>
    <col min="255" max="255" width="10.19921875" style="65" customWidth="1"/>
    <col min="256" max="256" width="5.19921875" style="65" customWidth="1"/>
    <col min="257" max="257" width="19.19921875" style="65" customWidth="1"/>
    <col min="258" max="258" width="18.19921875" style="65" customWidth="1"/>
    <col min="259" max="259" width="6" style="65" customWidth="1"/>
    <col min="260" max="260" width="20.5" style="65" customWidth="1"/>
    <col min="261" max="261" width="22.5" style="65" customWidth="1"/>
    <col min="262" max="262" width="7.09765625" style="65" customWidth="1"/>
    <col min="263" max="263" width="7.5" style="65" customWidth="1"/>
    <col min="264" max="269" width="9" style="65"/>
    <col min="270" max="270" width="11.59765625" style="65" customWidth="1"/>
    <col min="271" max="510" width="9" style="65"/>
    <col min="511" max="511" width="10.19921875" style="65" customWidth="1"/>
    <col min="512" max="512" width="5.19921875" style="65" customWidth="1"/>
    <col min="513" max="513" width="19.19921875" style="65" customWidth="1"/>
    <col min="514" max="514" width="18.19921875" style="65" customWidth="1"/>
    <col min="515" max="515" width="6" style="65" customWidth="1"/>
    <col min="516" max="516" width="20.5" style="65" customWidth="1"/>
    <col min="517" max="517" width="22.5" style="65" customWidth="1"/>
    <col min="518" max="518" width="7.09765625" style="65" customWidth="1"/>
    <col min="519" max="519" width="7.5" style="65" customWidth="1"/>
    <col min="520" max="525" width="9" style="65"/>
    <col min="526" max="526" width="11.59765625" style="65" customWidth="1"/>
    <col min="527" max="766" width="9" style="65"/>
    <col min="767" max="767" width="10.19921875" style="65" customWidth="1"/>
    <col min="768" max="768" width="5.19921875" style="65" customWidth="1"/>
    <col min="769" max="769" width="19.19921875" style="65" customWidth="1"/>
    <col min="770" max="770" width="18.19921875" style="65" customWidth="1"/>
    <col min="771" max="771" width="6" style="65" customWidth="1"/>
    <col min="772" max="772" width="20.5" style="65" customWidth="1"/>
    <col min="773" max="773" width="22.5" style="65" customWidth="1"/>
    <col min="774" max="774" width="7.09765625" style="65" customWidth="1"/>
    <col min="775" max="775" width="7.5" style="65" customWidth="1"/>
    <col min="776" max="781" width="9" style="65"/>
    <col min="782" max="782" width="11.59765625" style="65" customWidth="1"/>
    <col min="783" max="1022" width="9" style="65"/>
    <col min="1023" max="1023" width="10.19921875" style="65" customWidth="1"/>
    <col min="1024" max="1024" width="5.19921875" style="65" customWidth="1"/>
    <col min="1025" max="1025" width="19.19921875" style="65" customWidth="1"/>
    <col min="1026" max="1026" width="18.19921875" style="65" customWidth="1"/>
    <col min="1027" max="1027" width="6" style="65" customWidth="1"/>
    <col min="1028" max="1028" width="20.5" style="65" customWidth="1"/>
    <col min="1029" max="1029" width="22.5" style="65" customWidth="1"/>
    <col min="1030" max="1030" width="7.09765625" style="65" customWidth="1"/>
    <col min="1031" max="1031" width="7.5" style="65" customWidth="1"/>
    <col min="1032" max="1037" width="9" style="65"/>
    <col min="1038" max="1038" width="11.59765625" style="65" customWidth="1"/>
    <col min="1039" max="1278" width="9" style="65"/>
    <col min="1279" max="1279" width="10.19921875" style="65" customWidth="1"/>
    <col min="1280" max="1280" width="5.19921875" style="65" customWidth="1"/>
    <col min="1281" max="1281" width="19.19921875" style="65" customWidth="1"/>
    <col min="1282" max="1282" width="18.19921875" style="65" customWidth="1"/>
    <col min="1283" max="1283" width="6" style="65" customWidth="1"/>
    <col min="1284" max="1284" width="20.5" style="65" customWidth="1"/>
    <col min="1285" max="1285" width="22.5" style="65" customWidth="1"/>
    <col min="1286" max="1286" width="7.09765625" style="65" customWidth="1"/>
    <col min="1287" max="1287" width="7.5" style="65" customWidth="1"/>
    <col min="1288" max="1293" width="9" style="65"/>
    <col min="1294" max="1294" width="11.59765625" style="65" customWidth="1"/>
    <col min="1295" max="1534" width="9" style="65"/>
    <col min="1535" max="1535" width="10.19921875" style="65" customWidth="1"/>
    <col min="1536" max="1536" width="5.19921875" style="65" customWidth="1"/>
    <col min="1537" max="1537" width="19.19921875" style="65" customWidth="1"/>
    <col min="1538" max="1538" width="18.19921875" style="65" customWidth="1"/>
    <col min="1539" max="1539" width="6" style="65" customWidth="1"/>
    <col min="1540" max="1540" width="20.5" style="65" customWidth="1"/>
    <col min="1541" max="1541" width="22.5" style="65" customWidth="1"/>
    <col min="1542" max="1542" width="7.09765625" style="65" customWidth="1"/>
    <col min="1543" max="1543" width="7.5" style="65" customWidth="1"/>
    <col min="1544" max="1549" width="9" style="65"/>
    <col min="1550" max="1550" width="11.59765625" style="65" customWidth="1"/>
    <col min="1551" max="1790" width="9" style="65"/>
    <col min="1791" max="1791" width="10.19921875" style="65" customWidth="1"/>
    <col min="1792" max="1792" width="5.19921875" style="65" customWidth="1"/>
    <col min="1793" max="1793" width="19.19921875" style="65" customWidth="1"/>
    <col min="1794" max="1794" width="18.19921875" style="65" customWidth="1"/>
    <col min="1795" max="1795" width="6" style="65" customWidth="1"/>
    <col min="1796" max="1796" width="20.5" style="65" customWidth="1"/>
    <col min="1797" max="1797" width="22.5" style="65" customWidth="1"/>
    <col min="1798" max="1798" width="7.09765625" style="65" customWidth="1"/>
    <col min="1799" max="1799" width="7.5" style="65" customWidth="1"/>
    <col min="1800" max="1805" width="9" style="65"/>
    <col min="1806" max="1806" width="11.59765625" style="65" customWidth="1"/>
    <col min="1807" max="2046" width="9" style="65"/>
    <col min="2047" max="2047" width="10.19921875" style="65" customWidth="1"/>
    <col min="2048" max="2048" width="5.19921875" style="65" customWidth="1"/>
    <col min="2049" max="2049" width="19.19921875" style="65" customWidth="1"/>
    <col min="2050" max="2050" width="18.19921875" style="65" customWidth="1"/>
    <col min="2051" max="2051" width="6" style="65" customWidth="1"/>
    <col min="2052" max="2052" width="20.5" style="65" customWidth="1"/>
    <col min="2053" max="2053" width="22.5" style="65" customWidth="1"/>
    <col min="2054" max="2054" width="7.09765625" style="65" customWidth="1"/>
    <col min="2055" max="2055" width="7.5" style="65" customWidth="1"/>
    <col min="2056" max="2061" width="9" style="65"/>
    <col min="2062" max="2062" width="11.59765625" style="65" customWidth="1"/>
    <col min="2063" max="2302" width="9" style="65"/>
    <col min="2303" max="2303" width="10.19921875" style="65" customWidth="1"/>
    <col min="2304" max="2304" width="5.19921875" style="65" customWidth="1"/>
    <col min="2305" max="2305" width="19.19921875" style="65" customWidth="1"/>
    <col min="2306" max="2306" width="18.19921875" style="65" customWidth="1"/>
    <col min="2307" max="2307" width="6" style="65" customWidth="1"/>
    <col min="2308" max="2308" width="20.5" style="65" customWidth="1"/>
    <col min="2309" max="2309" width="22.5" style="65" customWidth="1"/>
    <col min="2310" max="2310" width="7.09765625" style="65" customWidth="1"/>
    <col min="2311" max="2311" width="7.5" style="65" customWidth="1"/>
    <col min="2312" max="2317" width="9" style="65"/>
    <col min="2318" max="2318" width="11.59765625" style="65" customWidth="1"/>
    <col min="2319" max="2558" width="9" style="65"/>
    <col min="2559" max="2559" width="10.19921875" style="65" customWidth="1"/>
    <col min="2560" max="2560" width="5.19921875" style="65" customWidth="1"/>
    <col min="2561" max="2561" width="19.19921875" style="65" customWidth="1"/>
    <col min="2562" max="2562" width="18.19921875" style="65" customWidth="1"/>
    <col min="2563" max="2563" width="6" style="65" customWidth="1"/>
    <col min="2564" max="2564" width="20.5" style="65" customWidth="1"/>
    <col min="2565" max="2565" width="22.5" style="65" customWidth="1"/>
    <col min="2566" max="2566" width="7.09765625" style="65" customWidth="1"/>
    <col min="2567" max="2567" width="7.5" style="65" customWidth="1"/>
    <col min="2568" max="2573" width="9" style="65"/>
    <col min="2574" max="2574" width="11.59765625" style="65" customWidth="1"/>
    <col min="2575" max="2814" width="9" style="65"/>
    <col min="2815" max="2815" width="10.19921875" style="65" customWidth="1"/>
    <col min="2816" max="2816" width="5.19921875" style="65" customWidth="1"/>
    <col min="2817" max="2817" width="19.19921875" style="65" customWidth="1"/>
    <col min="2818" max="2818" width="18.19921875" style="65" customWidth="1"/>
    <col min="2819" max="2819" width="6" style="65" customWidth="1"/>
    <col min="2820" max="2820" width="20.5" style="65" customWidth="1"/>
    <col min="2821" max="2821" width="22.5" style="65" customWidth="1"/>
    <col min="2822" max="2822" width="7.09765625" style="65" customWidth="1"/>
    <col min="2823" max="2823" width="7.5" style="65" customWidth="1"/>
    <col min="2824" max="2829" width="9" style="65"/>
    <col min="2830" max="2830" width="11.59765625" style="65" customWidth="1"/>
    <col min="2831" max="3070" width="9" style="65"/>
    <col min="3071" max="3071" width="10.19921875" style="65" customWidth="1"/>
    <col min="3072" max="3072" width="5.19921875" style="65" customWidth="1"/>
    <col min="3073" max="3073" width="19.19921875" style="65" customWidth="1"/>
    <col min="3074" max="3074" width="18.19921875" style="65" customWidth="1"/>
    <col min="3075" max="3075" width="6" style="65" customWidth="1"/>
    <col min="3076" max="3076" width="20.5" style="65" customWidth="1"/>
    <col min="3077" max="3077" width="22.5" style="65" customWidth="1"/>
    <col min="3078" max="3078" width="7.09765625" style="65" customWidth="1"/>
    <col min="3079" max="3079" width="7.5" style="65" customWidth="1"/>
    <col min="3080" max="3085" width="9" style="65"/>
    <col min="3086" max="3086" width="11.59765625" style="65" customWidth="1"/>
    <col min="3087" max="3326" width="9" style="65"/>
    <col min="3327" max="3327" width="10.19921875" style="65" customWidth="1"/>
    <col min="3328" max="3328" width="5.19921875" style="65" customWidth="1"/>
    <col min="3329" max="3329" width="19.19921875" style="65" customWidth="1"/>
    <col min="3330" max="3330" width="18.19921875" style="65" customWidth="1"/>
    <col min="3331" max="3331" width="6" style="65" customWidth="1"/>
    <col min="3332" max="3332" width="20.5" style="65" customWidth="1"/>
    <col min="3333" max="3333" width="22.5" style="65" customWidth="1"/>
    <col min="3334" max="3334" width="7.09765625" style="65" customWidth="1"/>
    <col min="3335" max="3335" width="7.5" style="65" customWidth="1"/>
    <col min="3336" max="3341" width="9" style="65"/>
    <col min="3342" max="3342" width="11.59765625" style="65" customWidth="1"/>
    <col min="3343" max="3582" width="9" style="65"/>
    <col min="3583" max="3583" width="10.19921875" style="65" customWidth="1"/>
    <col min="3584" max="3584" width="5.19921875" style="65" customWidth="1"/>
    <col min="3585" max="3585" width="19.19921875" style="65" customWidth="1"/>
    <col min="3586" max="3586" width="18.19921875" style="65" customWidth="1"/>
    <col min="3587" max="3587" width="6" style="65" customWidth="1"/>
    <col min="3588" max="3588" width="20.5" style="65" customWidth="1"/>
    <col min="3589" max="3589" width="22.5" style="65" customWidth="1"/>
    <col min="3590" max="3590" width="7.09765625" style="65" customWidth="1"/>
    <col min="3591" max="3591" width="7.5" style="65" customWidth="1"/>
    <col min="3592" max="3597" width="9" style="65"/>
    <col min="3598" max="3598" width="11.59765625" style="65" customWidth="1"/>
    <col min="3599" max="3838" width="9" style="65"/>
    <col min="3839" max="3839" width="10.19921875" style="65" customWidth="1"/>
    <col min="3840" max="3840" width="5.19921875" style="65" customWidth="1"/>
    <col min="3841" max="3841" width="19.19921875" style="65" customWidth="1"/>
    <col min="3842" max="3842" width="18.19921875" style="65" customWidth="1"/>
    <col min="3843" max="3843" width="6" style="65" customWidth="1"/>
    <col min="3844" max="3844" width="20.5" style="65" customWidth="1"/>
    <col min="3845" max="3845" width="22.5" style="65" customWidth="1"/>
    <col min="3846" max="3846" width="7.09765625" style="65" customWidth="1"/>
    <col min="3847" max="3847" width="7.5" style="65" customWidth="1"/>
    <col min="3848" max="3853" width="9" style="65"/>
    <col min="3854" max="3854" width="11.59765625" style="65" customWidth="1"/>
    <col min="3855" max="4094" width="9" style="65"/>
    <col min="4095" max="4095" width="10.19921875" style="65" customWidth="1"/>
    <col min="4096" max="4096" width="5.19921875" style="65" customWidth="1"/>
    <col min="4097" max="4097" width="19.19921875" style="65" customWidth="1"/>
    <col min="4098" max="4098" width="18.19921875" style="65" customWidth="1"/>
    <col min="4099" max="4099" width="6" style="65" customWidth="1"/>
    <col min="4100" max="4100" width="20.5" style="65" customWidth="1"/>
    <col min="4101" max="4101" width="22.5" style="65" customWidth="1"/>
    <col min="4102" max="4102" width="7.09765625" style="65" customWidth="1"/>
    <col min="4103" max="4103" width="7.5" style="65" customWidth="1"/>
    <col min="4104" max="4109" width="9" style="65"/>
    <col min="4110" max="4110" width="11.59765625" style="65" customWidth="1"/>
    <col min="4111" max="4350" width="9" style="65"/>
    <col min="4351" max="4351" width="10.19921875" style="65" customWidth="1"/>
    <col min="4352" max="4352" width="5.19921875" style="65" customWidth="1"/>
    <col min="4353" max="4353" width="19.19921875" style="65" customWidth="1"/>
    <col min="4354" max="4354" width="18.19921875" style="65" customWidth="1"/>
    <col min="4355" max="4355" width="6" style="65" customWidth="1"/>
    <col min="4356" max="4356" width="20.5" style="65" customWidth="1"/>
    <col min="4357" max="4357" width="22.5" style="65" customWidth="1"/>
    <col min="4358" max="4358" width="7.09765625" style="65" customWidth="1"/>
    <col min="4359" max="4359" width="7.5" style="65" customWidth="1"/>
    <col min="4360" max="4365" width="9" style="65"/>
    <col min="4366" max="4366" width="11.59765625" style="65" customWidth="1"/>
    <col min="4367" max="4606" width="9" style="65"/>
    <col min="4607" max="4607" width="10.19921875" style="65" customWidth="1"/>
    <col min="4608" max="4608" width="5.19921875" style="65" customWidth="1"/>
    <col min="4609" max="4609" width="19.19921875" style="65" customWidth="1"/>
    <col min="4610" max="4610" width="18.19921875" style="65" customWidth="1"/>
    <col min="4611" max="4611" width="6" style="65" customWidth="1"/>
    <col min="4612" max="4612" width="20.5" style="65" customWidth="1"/>
    <col min="4613" max="4613" width="22.5" style="65" customWidth="1"/>
    <col min="4614" max="4614" width="7.09765625" style="65" customWidth="1"/>
    <col min="4615" max="4615" width="7.5" style="65" customWidth="1"/>
    <col min="4616" max="4621" width="9" style="65"/>
    <col min="4622" max="4622" width="11.59765625" style="65" customWidth="1"/>
    <col min="4623" max="4862" width="9" style="65"/>
    <col min="4863" max="4863" width="10.19921875" style="65" customWidth="1"/>
    <col min="4864" max="4864" width="5.19921875" style="65" customWidth="1"/>
    <col min="4865" max="4865" width="19.19921875" style="65" customWidth="1"/>
    <col min="4866" max="4866" width="18.19921875" style="65" customWidth="1"/>
    <col min="4867" max="4867" width="6" style="65" customWidth="1"/>
    <col min="4868" max="4868" width="20.5" style="65" customWidth="1"/>
    <col min="4869" max="4869" width="22.5" style="65" customWidth="1"/>
    <col min="4870" max="4870" width="7.09765625" style="65" customWidth="1"/>
    <col min="4871" max="4871" width="7.5" style="65" customWidth="1"/>
    <col min="4872" max="4877" width="9" style="65"/>
    <col min="4878" max="4878" width="11.59765625" style="65" customWidth="1"/>
    <col min="4879" max="5118" width="9" style="65"/>
    <col min="5119" max="5119" width="10.19921875" style="65" customWidth="1"/>
    <col min="5120" max="5120" width="5.19921875" style="65" customWidth="1"/>
    <col min="5121" max="5121" width="19.19921875" style="65" customWidth="1"/>
    <col min="5122" max="5122" width="18.19921875" style="65" customWidth="1"/>
    <col min="5123" max="5123" width="6" style="65" customWidth="1"/>
    <col min="5124" max="5124" width="20.5" style="65" customWidth="1"/>
    <col min="5125" max="5125" width="22.5" style="65" customWidth="1"/>
    <col min="5126" max="5126" width="7.09765625" style="65" customWidth="1"/>
    <col min="5127" max="5127" width="7.5" style="65" customWidth="1"/>
    <col min="5128" max="5133" width="9" style="65"/>
    <col min="5134" max="5134" width="11.59765625" style="65" customWidth="1"/>
    <col min="5135" max="5374" width="9" style="65"/>
    <col min="5375" max="5375" width="10.19921875" style="65" customWidth="1"/>
    <col min="5376" max="5376" width="5.19921875" style="65" customWidth="1"/>
    <col min="5377" max="5377" width="19.19921875" style="65" customWidth="1"/>
    <col min="5378" max="5378" width="18.19921875" style="65" customWidth="1"/>
    <col min="5379" max="5379" width="6" style="65" customWidth="1"/>
    <col min="5380" max="5380" width="20.5" style="65" customWidth="1"/>
    <col min="5381" max="5381" width="22.5" style="65" customWidth="1"/>
    <col min="5382" max="5382" width="7.09765625" style="65" customWidth="1"/>
    <col min="5383" max="5383" width="7.5" style="65" customWidth="1"/>
    <col min="5384" max="5389" width="9" style="65"/>
    <col min="5390" max="5390" width="11.59765625" style="65" customWidth="1"/>
    <col min="5391" max="5630" width="9" style="65"/>
    <col min="5631" max="5631" width="10.19921875" style="65" customWidth="1"/>
    <col min="5632" max="5632" width="5.19921875" style="65" customWidth="1"/>
    <col min="5633" max="5633" width="19.19921875" style="65" customWidth="1"/>
    <col min="5634" max="5634" width="18.19921875" style="65" customWidth="1"/>
    <col min="5635" max="5635" width="6" style="65" customWidth="1"/>
    <col min="5636" max="5636" width="20.5" style="65" customWidth="1"/>
    <col min="5637" max="5637" width="22.5" style="65" customWidth="1"/>
    <col min="5638" max="5638" width="7.09765625" style="65" customWidth="1"/>
    <col min="5639" max="5639" width="7.5" style="65" customWidth="1"/>
    <col min="5640" max="5645" width="9" style="65"/>
    <col min="5646" max="5646" width="11.59765625" style="65" customWidth="1"/>
    <col min="5647" max="5886" width="9" style="65"/>
    <col min="5887" max="5887" width="10.19921875" style="65" customWidth="1"/>
    <col min="5888" max="5888" width="5.19921875" style="65" customWidth="1"/>
    <col min="5889" max="5889" width="19.19921875" style="65" customWidth="1"/>
    <col min="5890" max="5890" width="18.19921875" style="65" customWidth="1"/>
    <col min="5891" max="5891" width="6" style="65" customWidth="1"/>
    <col min="5892" max="5892" width="20.5" style="65" customWidth="1"/>
    <col min="5893" max="5893" width="22.5" style="65" customWidth="1"/>
    <col min="5894" max="5894" width="7.09765625" style="65" customWidth="1"/>
    <col min="5895" max="5895" width="7.5" style="65" customWidth="1"/>
    <col min="5896" max="5901" width="9" style="65"/>
    <col min="5902" max="5902" width="11.59765625" style="65" customWidth="1"/>
    <col min="5903" max="6142" width="9" style="65"/>
    <col min="6143" max="6143" width="10.19921875" style="65" customWidth="1"/>
    <col min="6144" max="6144" width="5.19921875" style="65" customWidth="1"/>
    <col min="6145" max="6145" width="19.19921875" style="65" customWidth="1"/>
    <col min="6146" max="6146" width="18.19921875" style="65" customWidth="1"/>
    <col min="6147" max="6147" width="6" style="65" customWidth="1"/>
    <col min="6148" max="6148" width="20.5" style="65" customWidth="1"/>
    <col min="6149" max="6149" width="22.5" style="65" customWidth="1"/>
    <col min="6150" max="6150" width="7.09765625" style="65" customWidth="1"/>
    <col min="6151" max="6151" width="7.5" style="65" customWidth="1"/>
    <col min="6152" max="6157" width="9" style="65"/>
    <col min="6158" max="6158" width="11.59765625" style="65" customWidth="1"/>
    <col min="6159" max="6398" width="9" style="65"/>
    <col min="6399" max="6399" width="10.19921875" style="65" customWidth="1"/>
    <col min="6400" max="6400" width="5.19921875" style="65" customWidth="1"/>
    <col min="6401" max="6401" width="19.19921875" style="65" customWidth="1"/>
    <col min="6402" max="6402" width="18.19921875" style="65" customWidth="1"/>
    <col min="6403" max="6403" width="6" style="65" customWidth="1"/>
    <col min="6404" max="6404" width="20.5" style="65" customWidth="1"/>
    <col min="6405" max="6405" width="22.5" style="65" customWidth="1"/>
    <col min="6406" max="6406" width="7.09765625" style="65" customWidth="1"/>
    <col min="6407" max="6407" width="7.5" style="65" customWidth="1"/>
    <col min="6408" max="6413" width="9" style="65"/>
    <col min="6414" max="6414" width="11.59765625" style="65" customWidth="1"/>
    <col min="6415" max="6654" width="9" style="65"/>
    <col min="6655" max="6655" width="10.19921875" style="65" customWidth="1"/>
    <col min="6656" max="6656" width="5.19921875" style="65" customWidth="1"/>
    <col min="6657" max="6657" width="19.19921875" style="65" customWidth="1"/>
    <col min="6658" max="6658" width="18.19921875" style="65" customWidth="1"/>
    <col min="6659" max="6659" width="6" style="65" customWidth="1"/>
    <col min="6660" max="6660" width="20.5" style="65" customWidth="1"/>
    <col min="6661" max="6661" width="22.5" style="65" customWidth="1"/>
    <col min="6662" max="6662" width="7.09765625" style="65" customWidth="1"/>
    <col min="6663" max="6663" width="7.5" style="65" customWidth="1"/>
    <col min="6664" max="6669" width="9" style="65"/>
    <col min="6670" max="6670" width="11.59765625" style="65" customWidth="1"/>
    <col min="6671" max="6910" width="9" style="65"/>
    <col min="6911" max="6911" width="10.19921875" style="65" customWidth="1"/>
    <col min="6912" max="6912" width="5.19921875" style="65" customWidth="1"/>
    <col min="6913" max="6913" width="19.19921875" style="65" customWidth="1"/>
    <col min="6914" max="6914" width="18.19921875" style="65" customWidth="1"/>
    <col min="6915" max="6915" width="6" style="65" customWidth="1"/>
    <col min="6916" max="6916" width="20.5" style="65" customWidth="1"/>
    <col min="6917" max="6917" width="22.5" style="65" customWidth="1"/>
    <col min="6918" max="6918" width="7.09765625" style="65" customWidth="1"/>
    <col min="6919" max="6919" width="7.5" style="65" customWidth="1"/>
    <col min="6920" max="6925" width="9" style="65"/>
    <col min="6926" max="6926" width="11.59765625" style="65" customWidth="1"/>
    <col min="6927" max="7166" width="9" style="65"/>
    <col min="7167" max="7167" width="10.19921875" style="65" customWidth="1"/>
    <col min="7168" max="7168" width="5.19921875" style="65" customWidth="1"/>
    <col min="7169" max="7169" width="19.19921875" style="65" customWidth="1"/>
    <col min="7170" max="7170" width="18.19921875" style="65" customWidth="1"/>
    <col min="7171" max="7171" width="6" style="65" customWidth="1"/>
    <col min="7172" max="7172" width="20.5" style="65" customWidth="1"/>
    <col min="7173" max="7173" width="22.5" style="65" customWidth="1"/>
    <col min="7174" max="7174" width="7.09765625" style="65" customWidth="1"/>
    <col min="7175" max="7175" width="7.5" style="65" customWidth="1"/>
    <col min="7176" max="7181" width="9" style="65"/>
    <col min="7182" max="7182" width="11.59765625" style="65" customWidth="1"/>
    <col min="7183" max="7422" width="9" style="65"/>
    <col min="7423" max="7423" width="10.19921875" style="65" customWidth="1"/>
    <col min="7424" max="7424" width="5.19921875" style="65" customWidth="1"/>
    <col min="7425" max="7425" width="19.19921875" style="65" customWidth="1"/>
    <col min="7426" max="7426" width="18.19921875" style="65" customWidth="1"/>
    <col min="7427" max="7427" width="6" style="65" customWidth="1"/>
    <col min="7428" max="7428" width="20.5" style="65" customWidth="1"/>
    <col min="7429" max="7429" width="22.5" style="65" customWidth="1"/>
    <col min="7430" max="7430" width="7.09765625" style="65" customWidth="1"/>
    <col min="7431" max="7431" width="7.5" style="65" customWidth="1"/>
    <col min="7432" max="7437" width="9" style="65"/>
    <col min="7438" max="7438" width="11.59765625" style="65" customWidth="1"/>
    <col min="7439" max="7678" width="9" style="65"/>
    <col min="7679" max="7679" width="10.19921875" style="65" customWidth="1"/>
    <col min="7680" max="7680" width="5.19921875" style="65" customWidth="1"/>
    <col min="7681" max="7681" width="19.19921875" style="65" customWidth="1"/>
    <col min="7682" max="7682" width="18.19921875" style="65" customWidth="1"/>
    <col min="7683" max="7683" width="6" style="65" customWidth="1"/>
    <col min="7684" max="7684" width="20.5" style="65" customWidth="1"/>
    <col min="7685" max="7685" width="22.5" style="65" customWidth="1"/>
    <col min="7686" max="7686" width="7.09765625" style="65" customWidth="1"/>
    <col min="7687" max="7687" width="7.5" style="65" customWidth="1"/>
    <col min="7688" max="7693" width="9" style="65"/>
    <col min="7694" max="7694" width="11.59765625" style="65" customWidth="1"/>
    <col min="7695" max="7934" width="9" style="65"/>
    <col min="7935" max="7935" width="10.19921875" style="65" customWidth="1"/>
    <col min="7936" max="7936" width="5.19921875" style="65" customWidth="1"/>
    <col min="7937" max="7937" width="19.19921875" style="65" customWidth="1"/>
    <col min="7938" max="7938" width="18.19921875" style="65" customWidth="1"/>
    <col min="7939" max="7939" width="6" style="65" customWidth="1"/>
    <col min="7940" max="7940" width="20.5" style="65" customWidth="1"/>
    <col min="7941" max="7941" width="22.5" style="65" customWidth="1"/>
    <col min="7942" max="7942" width="7.09765625" style="65" customWidth="1"/>
    <col min="7943" max="7943" width="7.5" style="65" customWidth="1"/>
    <col min="7944" max="7949" width="9" style="65"/>
    <col min="7950" max="7950" width="11.59765625" style="65" customWidth="1"/>
    <col min="7951" max="8190" width="9" style="65"/>
    <col min="8191" max="8191" width="10.19921875" style="65" customWidth="1"/>
    <col min="8192" max="8192" width="5.19921875" style="65" customWidth="1"/>
    <col min="8193" max="8193" width="19.19921875" style="65" customWidth="1"/>
    <col min="8194" max="8194" width="18.19921875" style="65" customWidth="1"/>
    <col min="8195" max="8195" width="6" style="65" customWidth="1"/>
    <col min="8196" max="8196" width="20.5" style="65" customWidth="1"/>
    <col min="8197" max="8197" width="22.5" style="65" customWidth="1"/>
    <col min="8198" max="8198" width="7.09765625" style="65" customWidth="1"/>
    <col min="8199" max="8199" width="7.5" style="65" customWidth="1"/>
    <col min="8200" max="8205" width="9" style="65"/>
    <col min="8206" max="8206" width="11.59765625" style="65" customWidth="1"/>
    <col min="8207" max="8446" width="9" style="65"/>
    <col min="8447" max="8447" width="10.19921875" style="65" customWidth="1"/>
    <col min="8448" max="8448" width="5.19921875" style="65" customWidth="1"/>
    <col min="8449" max="8449" width="19.19921875" style="65" customWidth="1"/>
    <col min="8450" max="8450" width="18.19921875" style="65" customWidth="1"/>
    <col min="8451" max="8451" width="6" style="65" customWidth="1"/>
    <col min="8452" max="8452" width="20.5" style="65" customWidth="1"/>
    <col min="8453" max="8453" width="22.5" style="65" customWidth="1"/>
    <col min="8454" max="8454" width="7.09765625" style="65" customWidth="1"/>
    <col min="8455" max="8455" width="7.5" style="65" customWidth="1"/>
    <col min="8456" max="8461" width="9" style="65"/>
    <col min="8462" max="8462" width="11.59765625" style="65" customWidth="1"/>
    <col min="8463" max="8702" width="9" style="65"/>
    <col min="8703" max="8703" width="10.19921875" style="65" customWidth="1"/>
    <col min="8704" max="8704" width="5.19921875" style="65" customWidth="1"/>
    <col min="8705" max="8705" width="19.19921875" style="65" customWidth="1"/>
    <col min="8706" max="8706" width="18.19921875" style="65" customWidth="1"/>
    <col min="8707" max="8707" width="6" style="65" customWidth="1"/>
    <col min="8708" max="8708" width="20.5" style="65" customWidth="1"/>
    <col min="8709" max="8709" width="22.5" style="65" customWidth="1"/>
    <col min="8710" max="8710" width="7.09765625" style="65" customWidth="1"/>
    <col min="8711" max="8711" width="7.5" style="65" customWidth="1"/>
    <col min="8712" max="8717" width="9" style="65"/>
    <col min="8718" max="8718" width="11.59765625" style="65" customWidth="1"/>
    <col min="8719" max="8958" width="9" style="65"/>
    <col min="8959" max="8959" width="10.19921875" style="65" customWidth="1"/>
    <col min="8960" max="8960" width="5.19921875" style="65" customWidth="1"/>
    <col min="8961" max="8961" width="19.19921875" style="65" customWidth="1"/>
    <col min="8962" max="8962" width="18.19921875" style="65" customWidth="1"/>
    <col min="8963" max="8963" width="6" style="65" customWidth="1"/>
    <col min="8964" max="8964" width="20.5" style="65" customWidth="1"/>
    <col min="8965" max="8965" width="22.5" style="65" customWidth="1"/>
    <col min="8966" max="8966" width="7.09765625" style="65" customWidth="1"/>
    <col min="8967" max="8967" width="7.5" style="65" customWidth="1"/>
    <col min="8968" max="8973" width="9" style="65"/>
    <col min="8974" max="8974" width="11.59765625" style="65" customWidth="1"/>
    <col min="8975" max="9214" width="9" style="65"/>
    <col min="9215" max="9215" width="10.19921875" style="65" customWidth="1"/>
    <col min="9216" max="9216" width="5.19921875" style="65" customWidth="1"/>
    <col min="9217" max="9217" width="19.19921875" style="65" customWidth="1"/>
    <col min="9218" max="9218" width="18.19921875" style="65" customWidth="1"/>
    <col min="9219" max="9219" width="6" style="65" customWidth="1"/>
    <col min="9220" max="9220" width="20.5" style="65" customWidth="1"/>
    <col min="9221" max="9221" width="22.5" style="65" customWidth="1"/>
    <col min="9222" max="9222" width="7.09765625" style="65" customWidth="1"/>
    <col min="9223" max="9223" width="7.5" style="65" customWidth="1"/>
    <col min="9224" max="9229" width="9" style="65"/>
    <col min="9230" max="9230" width="11.59765625" style="65" customWidth="1"/>
    <col min="9231" max="9470" width="9" style="65"/>
    <col min="9471" max="9471" width="10.19921875" style="65" customWidth="1"/>
    <col min="9472" max="9472" width="5.19921875" style="65" customWidth="1"/>
    <col min="9473" max="9473" width="19.19921875" style="65" customWidth="1"/>
    <col min="9474" max="9474" width="18.19921875" style="65" customWidth="1"/>
    <col min="9475" max="9475" width="6" style="65" customWidth="1"/>
    <col min="9476" max="9476" width="20.5" style="65" customWidth="1"/>
    <col min="9477" max="9477" width="22.5" style="65" customWidth="1"/>
    <col min="9478" max="9478" width="7.09765625" style="65" customWidth="1"/>
    <col min="9479" max="9479" width="7.5" style="65" customWidth="1"/>
    <col min="9480" max="9485" width="9" style="65"/>
    <col min="9486" max="9486" width="11.59765625" style="65" customWidth="1"/>
    <col min="9487" max="9726" width="9" style="65"/>
    <col min="9727" max="9727" width="10.19921875" style="65" customWidth="1"/>
    <col min="9728" max="9728" width="5.19921875" style="65" customWidth="1"/>
    <col min="9729" max="9729" width="19.19921875" style="65" customWidth="1"/>
    <col min="9730" max="9730" width="18.19921875" style="65" customWidth="1"/>
    <col min="9731" max="9731" width="6" style="65" customWidth="1"/>
    <col min="9732" max="9732" width="20.5" style="65" customWidth="1"/>
    <col min="9733" max="9733" width="22.5" style="65" customWidth="1"/>
    <col min="9734" max="9734" width="7.09765625" style="65" customWidth="1"/>
    <col min="9735" max="9735" width="7.5" style="65" customWidth="1"/>
    <col min="9736" max="9741" width="9" style="65"/>
    <col min="9742" max="9742" width="11.59765625" style="65" customWidth="1"/>
    <col min="9743" max="9982" width="9" style="65"/>
    <col min="9983" max="9983" width="10.19921875" style="65" customWidth="1"/>
    <col min="9984" max="9984" width="5.19921875" style="65" customWidth="1"/>
    <col min="9985" max="9985" width="19.19921875" style="65" customWidth="1"/>
    <col min="9986" max="9986" width="18.19921875" style="65" customWidth="1"/>
    <col min="9987" max="9987" width="6" style="65" customWidth="1"/>
    <col min="9988" max="9988" width="20.5" style="65" customWidth="1"/>
    <col min="9989" max="9989" width="22.5" style="65" customWidth="1"/>
    <col min="9990" max="9990" width="7.09765625" style="65" customWidth="1"/>
    <col min="9991" max="9991" width="7.5" style="65" customWidth="1"/>
    <col min="9992" max="9997" width="9" style="65"/>
    <col min="9998" max="9998" width="11.59765625" style="65" customWidth="1"/>
    <col min="9999" max="10238" width="9" style="65"/>
    <col min="10239" max="10239" width="10.19921875" style="65" customWidth="1"/>
    <col min="10240" max="10240" width="5.19921875" style="65" customWidth="1"/>
    <col min="10241" max="10241" width="19.19921875" style="65" customWidth="1"/>
    <col min="10242" max="10242" width="18.19921875" style="65" customWidth="1"/>
    <col min="10243" max="10243" width="6" style="65" customWidth="1"/>
    <col min="10244" max="10244" width="20.5" style="65" customWidth="1"/>
    <col min="10245" max="10245" width="22.5" style="65" customWidth="1"/>
    <col min="10246" max="10246" width="7.09765625" style="65" customWidth="1"/>
    <col min="10247" max="10247" width="7.5" style="65" customWidth="1"/>
    <col min="10248" max="10253" width="9" style="65"/>
    <col min="10254" max="10254" width="11.59765625" style="65" customWidth="1"/>
    <col min="10255" max="10494" width="9" style="65"/>
    <col min="10495" max="10495" width="10.19921875" style="65" customWidth="1"/>
    <col min="10496" max="10496" width="5.19921875" style="65" customWidth="1"/>
    <col min="10497" max="10497" width="19.19921875" style="65" customWidth="1"/>
    <col min="10498" max="10498" width="18.19921875" style="65" customWidth="1"/>
    <col min="10499" max="10499" width="6" style="65" customWidth="1"/>
    <col min="10500" max="10500" width="20.5" style="65" customWidth="1"/>
    <col min="10501" max="10501" width="22.5" style="65" customWidth="1"/>
    <col min="10502" max="10502" width="7.09765625" style="65" customWidth="1"/>
    <col min="10503" max="10503" width="7.5" style="65" customWidth="1"/>
    <col min="10504" max="10509" width="9" style="65"/>
    <col min="10510" max="10510" width="11.59765625" style="65" customWidth="1"/>
    <col min="10511" max="10750" width="9" style="65"/>
    <col min="10751" max="10751" width="10.19921875" style="65" customWidth="1"/>
    <col min="10752" max="10752" width="5.19921875" style="65" customWidth="1"/>
    <col min="10753" max="10753" width="19.19921875" style="65" customWidth="1"/>
    <col min="10754" max="10754" width="18.19921875" style="65" customWidth="1"/>
    <col min="10755" max="10755" width="6" style="65" customWidth="1"/>
    <col min="10756" max="10756" width="20.5" style="65" customWidth="1"/>
    <col min="10757" max="10757" width="22.5" style="65" customWidth="1"/>
    <col min="10758" max="10758" width="7.09765625" style="65" customWidth="1"/>
    <col min="10759" max="10759" width="7.5" style="65" customWidth="1"/>
    <col min="10760" max="10765" width="9" style="65"/>
    <col min="10766" max="10766" width="11.59765625" style="65" customWidth="1"/>
    <col min="10767" max="11006" width="9" style="65"/>
    <col min="11007" max="11007" width="10.19921875" style="65" customWidth="1"/>
    <col min="11008" max="11008" width="5.19921875" style="65" customWidth="1"/>
    <col min="11009" max="11009" width="19.19921875" style="65" customWidth="1"/>
    <col min="11010" max="11010" width="18.19921875" style="65" customWidth="1"/>
    <col min="11011" max="11011" width="6" style="65" customWidth="1"/>
    <col min="11012" max="11012" width="20.5" style="65" customWidth="1"/>
    <col min="11013" max="11013" width="22.5" style="65" customWidth="1"/>
    <col min="11014" max="11014" width="7.09765625" style="65" customWidth="1"/>
    <col min="11015" max="11015" width="7.5" style="65" customWidth="1"/>
    <col min="11016" max="11021" width="9" style="65"/>
    <col min="11022" max="11022" width="11.59765625" style="65" customWidth="1"/>
    <col min="11023" max="11262" width="9" style="65"/>
    <col min="11263" max="11263" width="10.19921875" style="65" customWidth="1"/>
    <col min="11264" max="11264" width="5.19921875" style="65" customWidth="1"/>
    <col min="11265" max="11265" width="19.19921875" style="65" customWidth="1"/>
    <col min="11266" max="11266" width="18.19921875" style="65" customWidth="1"/>
    <col min="11267" max="11267" width="6" style="65" customWidth="1"/>
    <col min="11268" max="11268" width="20.5" style="65" customWidth="1"/>
    <col min="11269" max="11269" width="22.5" style="65" customWidth="1"/>
    <col min="11270" max="11270" width="7.09765625" style="65" customWidth="1"/>
    <col min="11271" max="11271" width="7.5" style="65" customWidth="1"/>
    <col min="11272" max="11277" width="9" style="65"/>
    <col min="11278" max="11278" width="11.59765625" style="65" customWidth="1"/>
    <col min="11279" max="11518" width="9" style="65"/>
    <col min="11519" max="11519" width="10.19921875" style="65" customWidth="1"/>
    <col min="11520" max="11520" width="5.19921875" style="65" customWidth="1"/>
    <col min="11521" max="11521" width="19.19921875" style="65" customWidth="1"/>
    <col min="11522" max="11522" width="18.19921875" style="65" customWidth="1"/>
    <col min="11523" max="11523" width="6" style="65" customWidth="1"/>
    <col min="11524" max="11524" width="20.5" style="65" customWidth="1"/>
    <col min="11525" max="11525" width="22.5" style="65" customWidth="1"/>
    <col min="11526" max="11526" width="7.09765625" style="65" customWidth="1"/>
    <col min="11527" max="11527" width="7.5" style="65" customWidth="1"/>
    <col min="11528" max="11533" width="9" style="65"/>
    <col min="11534" max="11534" width="11.59765625" style="65" customWidth="1"/>
    <col min="11535" max="11774" width="9" style="65"/>
    <col min="11775" max="11775" width="10.19921875" style="65" customWidth="1"/>
    <col min="11776" max="11776" width="5.19921875" style="65" customWidth="1"/>
    <col min="11777" max="11777" width="19.19921875" style="65" customWidth="1"/>
    <col min="11778" max="11778" width="18.19921875" style="65" customWidth="1"/>
    <col min="11779" max="11779" width="6" style="65" customWidth="1"/>
    <col min="11780" max="11780" width="20.5" style="65" customWidth="1"/>
    <col min="11781" max="11781" width="22.5" style="65" customWidth="1"/>
    <col min="11782" max="11782" width="7.09765625" style="65" customWidth="1"/>
    <col min="11783" max="11783" width="7.5" style="65" customWidth="1"/>
    <col min="11784" max="11789" width="9" style="65"/>
    <col min="11790" max="11790" width="11.59765625" style="65" customWidth="1"/>
    <col min="11791" max="12030" width="9" style="65"/>
    <col min="12031" max="12031" width="10.19921875" style="65" customWidth="1"/>
    <col min="12032" max="12032" width="5.19921875" style="65" customWidth="1"/>
    <col min="12033" max="12033" width="19.19921875" style="65" customWidth="1"/>
    <col min="12034" max="12034" width="18.19921875" style="65" customWidth="1"/>
    <col min="12035" max="12035" width="6" style="65" customWidth="1"/>
    <col min="12036" max="12036" width="20.5" style="65" customWidth="1"/>
    <col min="12037" max="12037" width="22.5" style="65" customWidth="1"/>
    <col min="12038" max="12038" width="7.09765625" style="65" customWidth="1"/>
    <col min="12039" max="12039" width="7.5" style="65" customWidth="1"/>
    <col min="12040" max="12045" width="9" style="65"/>
    <col min="12046" max="12046" width="11.59765625" style="65" customWidth="1"/>
    <col min="12047" max="12286" width="9" style="65"/>
    <col min="12287" max="12287" width="10.19921875" style="65" customWidth="1"/>
    <col min="12288" max="12288" width="5.19921875" style="65" customWidth="1"/>
    <col min="12289" max="12289" width="19.19921875" style="65" customWidth="1"/>
    <col min="12290" max="12290" width="18.19921875" style="65" customWidth="1"/>
    <col min="12291" max="12291" width="6" style="65" customWidth="1"/>
    <col min="12292" max="12292" width="20.5" style="65" customWidth="1"/>
    <col min="12293" max="12293" width="22.5" style="65" customWidth="1"/>
    <col min="12294" max="12294" width="7.09765625" style="65" customWidth="1"/>
    <col min="12295" max="12295" width="7.5" style="65" customWidth="1"/>
    <col min="12296" max="12301" width="9" style="65"/>
    <col min="12302" max="12302" width="11.59765625" style="65" customWidth="1"/>
    <col min="12303" max="12542" width="9" style="65"/>
    <col min="12543" max="12543" width="10.19921875" style="65" customWidth="1"/>
    <col min="12544" max="12544" width="5.19921875" style="65" customWidth="1"/>
    <col min="12545" max="12545" width="19.19921875" style="65" customWidth="1"/>
    <col min="12546" max="12546" width="18.19921875" style="65" customWidth="1"/>
    <col min="12547" max="12547" width="6" style="65" customWidth="1"/>
    <col min="12548" max="12548" width="20.5" style="65" customWidth="1"/>
    <col min="12549" max="12549" width="22.5" style="65" customWidth="1"/>
    <col min="12550" max="12550" width="7.09765625" style="65" customWidth="1"/>
    <col min="12551" max="12551" width="7.5" style="65" customWidth="1"/>
    <col min="12552" max="12557" width="9" style="65"/>
    <col min="12558" max="12558" width="11.59765625" style="65" customWidth="1"/>
    <col min="12559" max="12798" width="9" style="65"/>
    <col min="12799" max="12799" width="10.19921875" style="65" customWidth="1"/>
    <col min="12800" max="12800" width="5.19921875" style="65" customWidth="1"/>
    <col min="12801" max="12801" width="19.19921875" style="65" customWidth="1"/>
    <col min="12802" max="12802" width="18.19921875" style="65" customWidth="1"/>
    <col min="12803" max="12803" width="6" style="65" customWidth="1"/>
    <col min="12804" max="12804" width="20.5" style="65" customWidth="1"/>
    <col min="12805" max="12805" width="22.5" style="65" customWidth="1"/>
    <col min="12806" max="12806" width="7.09765625" style="65" customWidth="1"/>
    <col min="12807" max="12807" width="7.5" style="65" customWidth="1"/>
    <col min="12808" max="12813" width="9" style="65"/>
    <col min="12814" max="12814" width="11.59765625" style="65" customWidth="1"/>
    <col min="12815" max="13054" width="9" style="65"/>
    <col min="13055" max="13055" width="10.19921875" style="65" customWidth="1"/>
    <col min="13056" max="13056" width="5.19921875" style="65" customWidth="1"/>
    <col min="13057" max="13057" width="19.19921875" style="65" customWidth="1"/>
    <col min="13058" max="13058" width="18.19921875" style="65" customWidth="1"/>
    <col min="13059" max="13059" width="6" style="65" customWidth="1"/>
    <col min="13060" max="13060" width="20.5" style="65" customWidth="1"/>
    <col min="13061" max="13061" width="22.5" style="65" customWidth="1"/>
    <col min="13062" max="13062" width="7.09765625" style="65" customWidth="1"/>
    <col min="13063" max="13063" width="7.5" style="65" customWidth="1"/>
    <col min="13064" max="13069" width="9" style="65"/>
    <col min="13070" max="13070" width="11.59765625" style="65" customWidth="1"/>
    <col min="13071" max="13310" width="9" style="65"/>
    <col min="13311" max="13311" width="10.19921875" style="65" customWidth="1"/>
    <col min="13312" max="13312" width="5.19921875" style="65" customWidth="1"/>
    <col min="13313" max="13313" width="19.19921875" style="65" customWidth="1"/>
    <col min="13314" max="13314" width="18.19921875" style="65" customWidth="1"/>
    <col min="13315" max="13315" width="6" style="65" customWidth="1"/>
    <col min="13316" max="13316" width="20.5" style="65" customWidth="1"/>
    <col min="13317" max="13317" width="22.5" style="65" customWidth="1"/>
    <col min="13318" max="13318" width="7.09765625" style="65" customWidth="1"/>
    <col min="13319" max="13319" width="7.5" style="65" customWidth="1"/>
    <col min="13320" max="13325" width="9" style="65"/>
    <col min="13326" max="13326" width="11.59765625" style="65" customWidth="1"/>
    <col min="13327" max="13566" width="9" style="65"/>
    <col min="13567" max="13567" width="10.19921875" style="65" customWidth="1"/>
    <col min="13568" max="13568" width="5.19921875" style="65" customWidth="1"/>
    <col min="13569" max="13569" width="19.19921875" style="65" customWidth="1"/>
    <col min="13570" max="13570" width="18.19921875" style="65" customWidth="1"/>
    <col min="13571" max="13571" width="6" style="65" customWidth="1"/>
    <col min="13572" max="13572" width="20.5" style="65" customWidth="1"/>
    <col min="13573" max="13573" width="22.5" style="65" customWidth="1"/>
    <col min="13574" max="13574" width="7.09765625" style="65" customWidth="1"/>
    <col min="13575" max="13575" width="7.5" style="65" customWidth="1"/>
    <col min="13576" max="13581" width="9" style="65"/>
    <col min="13582" max="13582" width="11.59765625" style="65" customWidth="1"/>
    <col min="13583" max="13822" width="9" style="65"/>
    <col min="13823" max="13823" width="10.19921875" style="65" customWidth="1"/>
    <col min="13824" max="13824" width="5.19921875" style="65" customWidth="1"/>
    <col min="13825" max="13825" width="19.19921875" style="65" customWidth="1"/>
    <col min="13826" max="13826" width="18.19921875" style="65" customWidth="1"/>
    <col min="13827" max="13827" width="6" style="65" customWidth="1"/>
    <col min="13828" max="13828" width="20.5" style="65" customWidth="1"/>
    <col min="13829" max="13829" width="22.5" style="65" customWidth="1"/>
    <col min="13830" max="13830" width="7.09765625" style="65" customWidth="1"/>
    <col min="13831" max="13831" width="7.5" style="65" customWidth="1"/>
    <col min="13832" max="13837" width="9" style="65"/>
    <col min="13838" max="13838" width="11.59765625" style="65" customWidth="1"/>
    <col min="13839" max="14078" width="9" style="65"/>
    <col min="14079" max="14079" width="10.19921875" style="65" customWidth="1"/>
    <col min="14080" max="14080" width="5.19921875" style="65" customWidth="1"/>
    <col min="14081" max="14081" width="19.19921875" style="65" customWidth="1"/>
    <col min="14082" max="14082" width="18.19921875" style="65" customWidth="1"/>
    <col min="14083" max="14083" width="6" style="65" customWidth="1"/>
    <col min="14084" max="14084" width="20.5" style="65" customWidth="1"/>
    <col min="14085" max="14085" width="22.5" style="65" customWidth="1"/>
    <col min="14086" max="14086" width="7.09765625" style="65" customWidth="1"/>
    <col min="14087" max="14087" width="7.5" style="65" customWidth="1"/>
    <col min="14088" max="14093" width="9" style="65"/>
    <col min="14094" max="14094" width="11.59765625" style="65" customWidth="1"/>
    <col min="14095" max="14334" width="9" style="65"/>
    <col min="14335" max="14335" width="10.19921875" style="65" customWidth="1"/>
    <col min="14336" max="14336" width="5.19921875" style="65" customWidth="1"/>
    <col min="14337" max="14337" width="19.19921875" style="65" customWidth="1"/>
    <col min="14338" max="14338" width="18.19921875" style="65" customWidth="1"/>
    <col min="14339" max="14339" width="6" style="65" customWidth="1"/>
    <col min="14340" max="14340" width="20.5" style="65" customWidth="1"/>
    <col min="14341" max="14341" width="22.5" style="65" customWidth="1"/>
    <col min="14342" max="14342" width="7.09765625" style="65" customWidth="1"/>
    <col min="14343" max="14343" width="7.5" style="65" customWidth="1"/>
    <col min="14344" max="14349" width="9" style="65"/>
    <col min="14350" max="14350" width="11.59765625" style="65" customWidth="1"/>
    <col min="14351" max="14590" width="9" style="65"/>
    <col min="14591" max="14591" width="10.19921875" style="65" customWidth="1"/>
    <col min="14592" max="14592" width="5.19921875" style="65" customWidth="1"/>
    <col min="14593" max="14593" width="19.19921875" style="65" customWidth="1"/>
    <col min="14594" max="14594" width="18.19921875" style="65" customWidth="1"/>
    <col min="14595" max="14595" width="6" style="65" customWidth="1"/>
    <col min="14596" max="14596" width="20.5" style="65" customWidth="1"/>
    <col min="14597" max="14597" width="22.5" style="65" customWidth="1"/>
    <col min="14598" max="14598" width="7.09765625" style="65" customWidth="1"/>
    <col min="14599" max="14599" width="7.5" style="65" customWidth="1"/>
    <col min="14600" max="14605" width="9" style="65"/>
    <col min="14606" max="14606" width="11.59765625" style="65" customWidth="1"/>
    <col min="14607" max="14846" width="9" style="65"/>
    <col min="14847" max="14847" width="10.19921875" style="65" customWidth="1"/>
    <col min="14848" max="14848" width="5.19921875" style="65" customWidth="1"/>
    <col min="14849" max="14849" width="19.19921875" style="65" customWidth="1"/>
    <col min="14850" max="14850" width="18.19921875" style="65" customWidth="1"/>
    <col min="14851" max="14851" width="6" style="65" customWidth="1"/>
    <col min="14852" max="14852" width="20.5" style="65" customWidth="1"/>
    <col min="14853" max="14853" width="22.5" style="65" customWidth="1"/>
    <col min="14854" max="14854" width="7.09765625" style="65" customWidth="1"/>
    <col min="14855" max="14855" width="7.5" style="65" customWidth="1"/>
    <col min="14856" max="14861" width="9" style="65"/>
    <col min="14862" max="14862" width="11.59765625" style="65" customWidth="1"/>
    <col min="14863" max="15102" width="9" style="65"/>
    <col min="15103" max="15103" width="10.19921875" style="65" customWidth="1"/>
    <col min="15104" max="15104" width="5.19921875" style="65" customWidth="1"/>
    <col min="15105" max="15105" width="19.19921875" style="65" customWidth="1"/>
    <col min="15106" max="15106" width="18.19921875" style="65" customWidth="1"/>
    <col min="15107" max="15107" width="6" style="65" customWidth="1"/>
    <col min="15108" max="15108" width="20.5" style="65" customWidth="1"/>
    <col min="15109" max="15109" width="22.5" style="65" customWidth="1"/>
    <col min="15110" max="15110" width="7.09765625" style="65" customWidth="1"/>
    <col min="15111" max="15111" width="7.5" style="65" customWidth="1"/>
    <col min="15112" max="15117" width="9" style="65"/>
    <col min="15118" max="15118" width="11.59765625" style="65" customWidth="1"/>
    <col min="15119" max="15358" width="9" style="65"/>
    <col min="15359" max="15359" width="10.19921875" style="65" customWidth="1"/>
    <col min="15360" max="15360" width="5.19921875" style="65" customWidth="1"/>
    <col min="15361" max="15361" width="19.19921875" style="65" customWidth="1"/>
    <col min="15362" max="15362" width="18.19921875" style="65" customWidth="1"/>
    <col min="15363" max="15363" width="6" style="65" customWidth="1"/>
    <col min="15364" max="15364" width="20.5" style="65" customWidth="1"/>
    <col min="15365" max="15365" width="22.5" style="65" customWidth="1"/>
    <col min="15366" max="15366" width="7.09765625" style="65" customWidth="1"/>
    <col min="15367" max="15367" width="7.5" style="65" customWidth="1"/>
    <col min="15368" max="15373" width="9" style="65"/>
    <col min="15374" max="15374" width="11.59765625" style="65" customWidth="1"/>
    <col min="15375" max="15614" width="9" style="65"/>
    <col min="15615" max="15615" width="10.19921875" style="65" customWidth="1"/>
    <col min="15616" max="15616" width="5.19921875" style="65" customWidth="1"/>
    <col min="15617" max="15617" width="19.19921875" style="65" customWidth="1"/>
    <col min="15618" max="15618" width="18.19921875" style="65" customWidth="1"/>
    <col min="15619" max="15619" width="6" style="65" customWidth="1"/>
    <col min="15620" max="15620" width="20.5" style="65" customWidth="1"/>
    <col min="15621" max="15621" width="22.5" style="65" customWidth="1"/>
    <col min="15622" max="15622" width="7.09765625" style="65" customWidth="1"/>
    <col min="15623" max="15623" width="7.5" style="65" customWidth="1"/>
    <col min="15624" max="15629" width="9" style="65"/>
    <col min="15630" max="15630" width="11.59765625" style="65" customWidth="1"/>
    <col min="15631" max="15870" width="9" style="65"/>
    <col min="15871" max="15871" width="10.19921875" style="65" customWidth="1"/>
    <col min="15872" max="15872" width="5.19921875" style="65" customWidth="1"/>
    <col min="15873" max="15873" width="19.19921875" style="65" customWidth="1"/>
    <col min="15874" max="15874" width="18.19921875" style="65" customWidth="1"/>
    <col min="15875" max="15875" width="6" style="65" customWidth="1"/>
    <col min="15876" max="15876" width="20.5" style="65" customWidth="1"/>
    <col min="15877" max="15877" width="22.5" style="65" customWidth="1"/>
    <col min="15878" max="15878" width="7.09765625" style="65" customWidth="1"/>
    <col min="15879" max="15879" width="7.5" style="65" customWidth="1"/>
    <col min="15880" max="15885" width="9" style="65"/>
    <col min="15886" max="15886" width="11.59765625" style="65" customWidth="1"/>
    <col min="15887" max="16126" width="9" style="65"/>
    <col min="16127" max="16127" width="10.19921875" style="65" customWidth="1"/>
    <col min="16128" max="16128" width="5.19921875" style="65" customWidth="1"/>
    <col min="16129" max="16129" width="19.19921875" style="65" customWidth="1"/>
    <col min="16130" max="16130" width="18.19921875" style="65" customWidth="1"/>
    <col min="16131" max="16131" width="6" style="65" customWidth="1"/>
    <col min="16132" max="16132" width="20.5" style="65" customWidth="1"/>
    <col min="16133" max="16133" width="22.5" style="65" customWidth="1"/>
    <col min="16134" max="16134" width="7.09765625" style="65" customWidth="1"/>
    <col min="16135" max="16135" width="7.5" style="65" customWidth="1"/>
    <col min="16136" max="16141" width="9" style="65"/>
    <col min="16142" max="16142" width="11.59765625" style="65" customWidth="1"/>
    <col min="16143" max="16384" width="9" style="65"/>
  </cols>
  <sheetData>
    <row r="1" spans="1:15" s="54" customFormat="1" ht="21" customHeight="1" x14ac:dyDescent="0.25">
      <c r="A1" s="1" t="s">
        <v>1670</v>
      </c>
      <c r="B1" s="1" t="s">
        <v>813</v>
      </c>
      <c r="C1" s="1" t="s">
        <v>1672</v>
      </c>
      <c r="D1" s="1" t="s">
        <v>1671</v>
      </c>
      <c r="E1" s="1" t="s">
        <v>1673</v>
      </c>
      <c r="F1" s="1" t="s">
        <v>1674</v>
      </c>
      <c r="G1" s="1" t="s">
        <v>815</v>
      </c>
      <c r="H1" s="1" t="s">
        <v>1645</v>
      </c>
      <c r="I1" s="1" t="s">
        <v>814</v>
      </c>
      <c r="J1" s="1" t="s">
        <v>1676</v>
      </c>
      <c r="K1" s="1" t="s">
        <v>1677</v>
      </c>
      <c r="L1" s="1" t="s">
        <v>1678</v>
      </c>
      <c r="M1" s="1" t="s">
        <v>1693</v>
      </c>
      <c r="N1" s="1" t="s">
        <v>816</v>
      </c>
      <c r="O1" s="160" t="s">
        <v>1849</v>
      </c>
    </row>
    <row r="2" spans="1:15" ht="24" x14ac:dyDescent="0.25">
      <c r="A2" s="34" t="s">
        <v>1577</v>
      </c>
      <c r="B2" s="34" t="s">
        <v>1681</v>
      </c>
      <c r="C2" s="34" t="s">
        <v>818</v>
      </c>
      <c r="D2" s="34" t="s">
        <v>817</v>
      </c>
      <c r="E2" s="34" t="s">
        <v>820</v>
      </c>
      <c r="F2" s="34" t="s">
        <v>821</v>
      </c>
      <c r="G2" s="27" t="s">
        <v>822</v>
      </c>
      <c r="H2" s="118" t="s">
        <v>1648</v>
      </c>
      <c r="I2" s="34" t="s">
        <v>819</v>
      </c>
      <c r="J2" s="27" t="s">
        <v>1658</v>
      </c>
      <c r="K2" s="27" t="s">
        <v>823</v>
      </c>
      <c r="L2" s="27" t="s">
        <v>823</v>
      </c>
      <c r="M2" s="27"/>
      <c r="N2" s="27" t="s">
        <v>1222</v>
      </c>
      <c r="O2" s="161" t="s">
        <v>1850</v>
      </c>
    </row>
    <row r="3" spans="1:15" ht="24" x14ac:dyDescent="0.25">
      <c r="A3" s="34" t="s">
        <v>1578</v>
      </c>
      <c r="B3" s="34" t="s">
        <v>1681</v>
      </c>
      <c r="C3" s="34" t="s">
        <v>825</v>
      </c>
      <c r="D3" s="34" t="s">
        <v>824</v>
      </c>
      <c r="E3" s="34" t="s">
        <v>827</v>
      </c>
      <c r="F3" s="34" t="s">
        <v>828</v>
      </c>
      <c r="G3" s="27" t="s">
        <v>829</v>
      </c>
      <c r="H3" s="118" t="s">
        <v>1648</v>
      </c>
      <c r="I3" s="34" t="s">
        <v>826</v>
      </c>
      <c r="J3" s="27" t="s">
        <v>1658</v>
      </c>
      <c r="K3" s="27" t="s">
        <v>823</v>
      </c>
      <c r="L3" s="27" t="s">
        <v>823</v>
      </c>
      <c r="M3" s="27"/>
      <c r="N3" s="27" t="s">
        <v>1222</v>
      </c>
      <c r="O3" s="162"/>
    </row>
    <row r="4" spans="1:15" ht="24" x14ac:dyDescent="0.25">
      <c r="A4" s="34" t="s">
        <v>1579</v>
      </c>
      <c r="B4" s="34" t="s">
        <v>1682</v>
      </c>
      <c r="C4" s="34" t="s">
        <v>831</v>
      </c>
      <c r="D4" s="34" t="s">
        <v>830</v>
      </c>
      <c r="E4" s="34" t="s">
        <v>833</v>
      </c>
      <c r="F4" s="34" t="s">
        <v>834</v>
      </c>
      <c r="G4" s="27" t="s">
        <v>835</v>
      </c>
      <c r="H4" s="118" t="s">
        <v>1648</v>
      </c>
      <c r="I4" s="34" t="s">
        <v>832</v>
      </c>
      <c r="J4" s="27" t="s">
        <v>1658</v>
      </c>
      <c r="K4" s="27" t="s">
        <v>836</v>
      </c>
      <c r="L4" s="27" t="s">
        <v>836</v>
      </c>
      <c r="M4" s="27"/>
      <c r="N4" s="27" t="s">
        <v>1222</v>
      </c>
      <c r="O4" s="162"/>
    </row>
    <row r="5" spans="1:15" ht="24" x14ac:dyDescent="0.25">
      <c r="A5" s="34" t="s">
        <v>1580</v>
      </c>
      <c r="B5" s="34" t="s">
        <v>1682</v>
      </c>
      <c r="C5" s="34" t="s">
        <v>838</v>
      </c>
      <c r="D5" s="34" t="s">
        <v>837</v>
      </c>
      <c r="E5" s="34" t="s">
        <v>839</v>
      </c>
      <c r="F5" s="27" t="s">
        <v>840</v>
      </c>
      <c r="G5" s="27" t="s">
        <v>841</v>
      </c>
      <c r="H5" s="118" t="s">
        <v>1648</v>
      </c>
      <c r="I5" s="34" t="s">
        <v>832</v>
      </c>
      <c r="J5" s="27" t="s">
        <v>1658</v>
      </c>
      <c r="K5" s="27" t="s">
        <v>842</v>
      </c>
      <c r="L5" s="27" t="s">
        <v>842</v>
      </c>
      <c r="M5" s="27"/>
      <c r="N5" s="27" t="s">
        <v>1222</v>
      </c>
      <c r="O5" s="162"/>
    </row>
    <row r="6" spans="1:15" ht="24" x14ac:dyDescent="0.25">
      <c r="A6" s="34" t="s">
        <v>1581</v>
      </c>
      <c r="B6" s="34" t="s">
        <v>1682</v>
      </c>
      <c r="C6" s="34" t="s">
        <v>844</v>
      </c>
      <c r="D6" s="34" t="s">
        <v>843</v>
      </c>
      <c r="E6" s="34" t="s">
        <v>846</v>
      </c>
      <c r="F6" s="27" t="s">
        <v>847</v>
      </c>
      <c r="G6" s="27" t="s">
        <v>841</v>
      </c>
      <c r="H6" s="118" t="s">
        <v>1648</v>
      </c>
      <c r="I6" s="34" t="s">
        <v>845</v>
      </c>
      <c r="J6" s="27" t="s">
        <v>1658</v>
      </c>
      <c r="K6" s="27" t="s">
        <v>842</v>
      </c>
      <c r="L6" s="27" t="s">
        <v>842</v>
      </c>
      <c r="M6" s="27"/>
      <c r="N6" s="27" t="s">
        <v>1222</v>
      </c>
      <c r="O6" s="162"/>
    </row>
    <row r="7" spans="1:15" ht="24" x14ac:dyDescent="0.25">
      <c r="A7" s="34" t="s">
        <v>1582</v>
      </c>
      <c r="B7" s="34" t="s">
        <v>1682</v>
      </c>
      <c r="C7" s="34" t="s">
        <v>849</v>
      </c>
      <c r="D7" s="34" t="s">
        <v>848</v>
      </c>
      <c r="E7" s="34" t="s">
        <v>850</v>
      </c>
      <c r="F7" s="27" t="s">
        <v>840</v>
      </c>
      <c r="G7" s="27" t="s">
        <v>841</v>
      </c>
      <c r="H7" s="118" t="s">
        <v>1648</v>
      </c>
      <c r="I7" s="34" t="s">
        <v>845</v>
      </c>
      <c r="J7" s="27" t="s">
        <v>1658</v>
      </c>
      <c r="K7" s="27" t="s">
        <v>842</v>
      </c>
      <c r="L7" s="27" t="s">
        <v>842</v>
      </c>
      <c r="M7" s="27"/>
      <c r="N7" s="27" t="s">
        <v>1222</v>
      </c>
      <c r="O7" s="162"/>
    </row>
    <row r="8" spans="1:15" ht="12" x14ac:dyDescent="0.25">
      <c r="O8" s="162"/>
    </row>
    <row r="9" spans="1:15" ht="12" x14ac:dyDescent="0.25">
      <c r="O9" s="162"/>
    </row>
    <row r="10" spans="1:15" ht="12" x14ac:dyDescent="0.25">
      <c r="O10" s="162"/>
    </row>
    <row r="11" spans="1:15" ht="12" x14ac:dyDescent="0.25">
      <c r="O11" s="162"/>
    </row>
    <row r="12" spans="1:15" ht="12" x14ac:dyDescent="0.25">
      <c r="O12" s="162"/>
    </row>
    <row r="13" spans="1:15" ht="12" x14ac:dyDescent="0.25">
      <c r="O13" s="162"/>
    </row>
    <row r="14" spans="1:15" ht="12" x14ac:dyDescent="0.25">
      <c r="O14" s="162"/>
    </row>
    <row r="15" spans="1:15" x14ac:dyDescent="0.25">
      <c r="O15" s="48"/>
    </row>
    <row r="16" spans="1:15" x14ac:dyDescent="0.25">
      <c r="O16" s="48"/>
    </row>
    <row r="17" spans="15:15" x14ac:dyDescent="0.25">
      <c r="O17" s="48"/>
    </row>
    <row r="18" spans="15:15" x14ac:dyDescent="0.25">
      <c r="O18" s="48"/>
    </row>
    <row r="19" spans="15:15" x14ac:dyDescent="0.25">
      <c r="O19" s="48"/>
    </row>
    <row r="20" spans="15:15" x14ac:dyDescent="0.25">
      <c r="O20" s="48"/>
    </row>
    <row r="25" spans="15:15" x14ac:dyDescent="0.25">
      <c r="O25" s="164"/>
    </row>
    <row r="26" spans="15:15" x14ac:dyDescent="0.25">
      <c r="O26" s="48"/>
    </row>
    <row r="27" spans="15:15" x14ac:dyDescent="0.25">
      <c r="O27" s="48"/>
    </row>
    <row r="28" spans="15:15" x14ac:dyDescent="0.25">
      <c r="O28" s="48"/>
    </row>
    <row r="29" spans="15:15" x14ac:dyDescent="0.25">
      <c r="O29" s="48"/>
    </row>
    <row r="30" spans="15:15" x14ac:dyDescent="0.25">
      <c r="O30" s="48"/>
    </row>
    <row r="31" spans="15:15" ht="12" x14ac:dyDescent="0.25">
      <c r="O31" s="162"/>
    </row>
    <row r="32" spans="15:15" ht="12" x14ac:dyDescent="0.25">
      <c r="O32" s="162"/>
    </row>
    <row r="33" spans="15:15" ht="12" x14ac:dyDescent="0.25">
      <c r="O33" s="162"/>
    </row>
    <row r="34" spans="15:15" ht="12" x14ac:dyDescent="0.25">
      <c r="O34" s="162"/>
    </row>
    <row r="35" spans="15:15" ht="12" x14ac:dyDescent="0.25">
      <c r="O35" s="162"/>
    </row>
    <row r="36" spans="15:15" ht="12" x14ac:dyDescent="0.25">
      <c r="O36" s="162"/>
    </row>
    <row r="37" spans="15:15" ht="12" x14ac:dyDescent="0.25">
      <c r="O37" s="162"/>
    </row>
    <row r="38" spans="15:15" ht="12" x14ac:dyDescent="0.25">
      <c r="O38" s="162"/>
    </row>
    <row r="39" spans="15:15" ht="12" x14ac:dyDescent="0.25">
      <c r="O39" s="162"/>
    </row>
    <row r="40" spans="15:15" ht="12" x14ac:dyDescent="0.25">
      <c r="O40" s="162"/>
    </row>
    <row r="41" spans="15:15" ht="12" x14ac:dyDescent="0.25">
      <c r="O41" s="162"/>
    </row>
    <row r="42" spans="15:15" ht="12" x14ac:dyDescent="0.25">
      <c r="O42" s="162"/>
    </row>
    <row r="43" spans="15:15" x14ac:dyDescent="0.25">
      <c r="O43" s="48"/>
    </row>
    <row r="48" spans="15:15" ht="12" x14ac:dyDescent="0.25">
      <c r="O48" s="165"/>
    </row>
    <row r="49" spans="15:15" ht="12" x14ac:dyDescent="0.25">
      <c r="O49" s="165"/>
    </row>
    <row r="50" spans="15:15" ht="12" x14ac:dyDescent="0.25">
      <c r="O50" s="165"/>
    </row>
    <row r="51" spans="15:15" ht="12" x14ac:dyDescent="0.25">
      <c r="O51" s="165"/>
    </row>
    <row r="52" spans="15:15" ht="12" x14ac:dyDescent="0.25">
      <c r="O52" s="165"/>
    </row>
    <row r="53" spans="15:15" ht="12" x14ac:dyDescent="0.25">
      <c r="O53" s="165"/>
    </row>
    <row r="54" spans="15:15" ht="12" x14ac:dyDescent="0.25">
      <c r="O54" s="165"/>
    </row>
    <row r="55" spans="15:15" ht="12" x14ac:dyDescent="0.25">
      <c r="O55" s="165"/>
    </row>
    <row r="56" spans="15:15" ht="12" x14ac:dyDescent="0.25">
      <c r="O56" s="165"/>
    </row>
    <row r="57" spans="15:15" ht="12" x14ac:dyDescent="0.25">
      <c r="O57" s="165"/>
    </row>
    <row r="58" spans="15:15" ht="12" x14ac:dyDescent="0.25">
      <c r="O58" s="165"/>
    </row>
    <row r="59" spans="15:15" ht="12" x14ac:dyDescent="0.25">
      <c r="O59" s="165"/>
    </row>
    <row r="60" spans="15:15" ht="12" x14ac:dyDescent="0.25">
      <c r="O60" s="165"/>
    </row>
    <row r="61" spans="15:15" ht="12" x14ac:dyDescent="0.25">
      <c r="O61" s="165"/>
    </row>
    <row r="62" spans="15:15" ht="12" x14ac:dyDescent="0.25">
      <c r="O62" s="165"/>
    </row>
  </sheetData>
  <phoneticPr fontId="12" type="noConversion"/>
  <dataValidations count="2">
    <dataValidation type="textLength" operator="lessThanOrEqual" allowBlank="1" showInputMessage="1" showErrorMessage="1" sqref="Q2 WVY983042 WMC983042 WCG983042 VSK983042 VIO983042 UYS983042 UOW983042 UFA983042 TVE983042 TLI983042 TBM983042 SRQ983042 SHU983042 RXY983042 ROC983042 REG983042 QUK983042 QKO983042 QAS983042 PQW983042 PHA983042 OXE983042 ONI983042 ODM983042 NTQ983042 NJU983042 MZY983042 MQC983042 MGG983042 LWK983042 LMO983042 LCS983042 KSW983042 KJA983042 JZE983042 JPI983042 JFM983042 IVQ983042 ILU983042 IBY983042 HSC983042 HIG983042 GYK983042 GOO983042 GES983042 FUW983042 FLA983042 FBE983042 ERI983042 EHM983042 DXQ983042 DNU983042 DDY983042 CUC983042 CKG983042 CAK983042 BQO983042 BGS983042 AWW983042 ANA983042 ADE983042 TI983042 JM983042 Q983042 WVY917506 WMC917506 WCG917506 VSK917506 VIO917506 UYS917506 UOW917506 UFA917506 TVE917506 TLI917506 TBM917506 SRQ917506 SHU917506 RXY917506 ROC917506 REG917506 QUK917506 QKO917506 QAS917506 PQW917506 PHA917506 OXE917506 ONI917506 ODM917506 NTQ917506 NJU917506 MZY917506 MQC917506 MGG917506 LWK917506 LMO917506 LCS917506 KSW917506 KJA917506 JZE917506 JPI917506 JFM917506 IVQ917506 ILU917506 IBY917506 HSC917506 HIG917506 GYK917506 GOO917506 GES917506 FUW917506 FLA917506 FBE917506 ERI917506 EHM917506 DXQ917506 DNU917506 DDY917506 CUC917506 CKG917506 CAK917506 BQO917506 BGS917506 AWW917506 ANA917506 ADE917506 TI917506 JM917506 Q917506 WVY851970 WMC851970 WCG851970 VSK851970 VIO851970 UYS851970 UOW851970 UFA851970 TVE851970 TLI851970 TBM851970 SRQ851970 SHU851970 RXY851970 ROC851970 REG851970 QUK851970 QKO851970 QAS851970 PQW851970 PHA851970 OXE851970 ONI851970 ODM851970 NTQ851970 NJU851970 MZY851970 MQC851970 MGG851970 LWK851970 LMO851970 LCS851970 KSW851970 KJA851970 JZE851970 JPI851970 JFM851970 IVQ851970 ILU851970 IBY851970 HSC851970 HIG851970 GYK851970 GOO851970 GES851970 FUW851970 FLA851970 FBE851970 ERI851970 EHM851970 DXQ851970 DNU851970 DDY851970 CUC851970 CKG851970 CAK851970 BQO851970 BGS851970 AWW851970 ANA851970 ADE851970 TI851970 JM851970 Q851970 WVY786434 WMC786434 WCG786434 VSK786434 VIO786434 UYS786434 UOW786434 UFA786434 TVE786434 TLI786434 TBM786434 SRQ786434 SHU786434 RXY786434 ROC786434 REG786434 QUK786434 QKO786434 QAS786434 PQW786434 PHA786434 OXE786434 ONI786434 ODM786434 NTQ786434 NJU786434 MZY786434 MQC786434 MGG786434 LWK786434 LMO786434 LCS786434 KSW786434 KJA786434 JZE786434 JPI786434 JFM786434 IVQ786434 ILU786434 IBY786434 HSC786434 HIG786434 GYK786434 GOO786434 GES786434 FUW786434 FLA786434 FBE786434 ERI786434 EHM786434 DXQ786434 DNU786434 DDY786434 CUC786434 CKG786434 CAK786434 BQO786434 BGS786434 AWW786434 ANA786434 ADE786434 TI786434 JM786434 Q786434 WVY720898 WMC720898 WCG720898 VSK720898 VIO720898 UYS720898 UOW720898 UFA720898 TVE720898 TLI720898 TBM720898 SRQ720898 SHU720898 RXY720898 ROC720898 REG720898 QUK720898 QKO720898 QAS720898 PQW720898 PHA720898 OXE720898 ONI720898 ODM720898 NTQ720898 NJU720898 MZY720898 MQC720898 MGG720898 LWK720898 LMO720898 LCS720898 KSW720898 KJA720898 JZE720898 JPI720898 JFM720898 IVQ720898 ILU720898 IBY720898 HSC720898 HIG720898 GYK720898 GOO720898 GES720898 FUW720898 FLA720898 FBE720898 ERI720898 EHM720898 DXQ720898 DNU720898 DDY720898 CUC720898 CKG720898 CAK720898 BQO720898 BGS720898 AWW720898 ANA720898 ADE720898 TI720898 JM720898 Q720898 WVY655362 WMC655362 WCG655362 VSK655362 VIO655362 UYS655362 UOW655362 UFA655362 TVE655362 TLI655362 TBM655362 SRQ655362 SHU655362 RXY655362 ROC655362 REG655362 QUK655362 QKO655362 QAS655362 PQW655362 PHA655362 OXE655362 ONI655362 ODM655362 NTQ655362 NJU655362 MZY655362 MQC655362 MGG655362 LWK655362 LMO655362 LCS655362 KSW655362 KJA655362 JZE655362 JPI655362 JFM655362 IVQ655362 ILU655362 IBY655362 HSC655362 HIG655362 GYK655362 GOO655362 GES655362 FUW655362 FLA655362 FBE655362 ERI655362 EHM655362 DXQ655362 DNU655362 DDY655362 CUC655362 CKG655362 CAK655362 BQO655362 BGS655362 AWW655362 ANA655362 ADE655362 TI655362 JM655362 Q655362 WVY589826 WMC589826 WCG589826 VSK589826 VIO589826 UYS589826 UOW589826 UFA589826 TVE589826 TLI589826 TBM589826 SRQ589826 SHU589826 RXY589826 ROC589826 REG589826 QUK589826 QKO589826 QAS589826 PQW589826 PHA589826 OXE589826 ONI589826 ODM589826 NTQ589826 NJU589826 MZY589826 MQC589826 MGG589826 LWK589826 LMO589826 LCS589826 KSW589826 KJA589826 JZE589826 JPI589826 JFM589826 IVQ589826 ILU589826 IBY589826 HSC589826 HIG589826 GYK589826 GOO589826 GES589826 FUW589826 FLA589826 FBE589826 ERI589826 EHM589826 DXQ589826 DNU589826 DDY589826 CUC589826 CKG589826 CAK589826 BQO589826 BGS589826 AWW589826 ANA589826 ADE589826 TI589826 JM589826 Q589826 WVY524290 WMC524290 WCG524290 VSK524290 VIO524290 UYS524290 UOW524290 UFA524290 TVE524290 TLI524290 TBM524290 SRQ524290 SHU524290 RXY524290 ROC524290 REG524290 QUK524290 QKO524290 QAS524290 PQW524290 PHA524290 OXE524290 ONI524290 ODM524290 NTQ524290 NJU524290 MZY524290 MQC524290 MGG524290 LWK524290 LMO524290 LCS524290 KSW524290 KJA524290 JZE524290 JPI524290 JFM524290 IVQ524290 ILU524290 IBY524290 HSC524290 HIG524290 GYK524290 GOO524290 GES524290 FUW524290 FLA524290 FBE524290 ERI524290 EHM524290 DXQ524290 DNU524290 DDY524290 CUC524290 CKG524290 CAK524290 BQO524290 BGS524290 AWW524290 ANA524290 ADE524290 TI524290 JM524290 Q524290 WVY458754 WMC458754 WCG458754 VSK458754 VIO458754 UYS458754 UOW458754 UFA458754 TVE458754 TLI458754 TBM458754 SRQ458754 SHU458754 RXY458754 ROC458754 REG458754 QUK458754 QKO458754 QAS458754 PQW458754 PHA458754 OXE458754 ONI458754 ODM458754 NTQ458754 NJU458754 MZY458754 MQC458754 MGG458754 LWK458754 LMO458754 LCS458754 KSW458754 KJA458754 JZE458754 JPI458754 JFM458754 IVQ458754 ILU458754 IBY458754 HSC458754 HIG458754 GYK458754 GOO458754 GES458754 FUW458754 FLA458754 FBE458754 ERI458754 EHM458754 DXQ458754 DNU458754 DDY458754 CUC458754 CKG458754 CAK458754 BQO458754 BGS458754 AWW458754 ANA458754 ADE458754 TI458754 JM458754 Q458754 WVY393218 WMC393218 WCG393218 VSK393218 VIO393218 UYS393218 UOW393218 UFA393218 TVE393218 TLI393218 TBM393218 SRQ393218 SHU393218 RXY393218 ROC393218 REG393218 QUK393218 QKO393218 QAS393218 PQW393218 PHA393218 OXE393218 ONI393218 ODM393218 NTQ393218 NJU393218 MZY393218 MQC393218 MGG393218 LWK393218 LMO393218 LCS393218 KSW393218 KJA393218 JZE393218 JPI393218 JFM393218 IVQ393218 ILU393218 IBY393218 HSC393218 HIG393218 GYK393218 GOO393218 GES393218 FUW393218 FLA393218 FBE393218 ERI393218 EHM393218 DXQ393218 DNU393218 DDY393218 CUC393218 CKG393218 CAK393218 BQO393218 BGS393218 AWW393218 ANA393218 ADE393218 TI393218 JM393218 Q393218 WVY327682 WMC327682 WCG327682 VSK327682 VIO327682 UYS327682 UOW327682 UFA327682 TVE327682 TLI327682 TBM327682 SRQ327682 SHU327682 RXY327682 ROC327682 REG327682 QUK327682 QKO327682 QAS327682 PQW327682 PHA327682 OXE327682 ONI327682 ODM327682 NTQ327682 NJU327682 MZY327682 MQC327682 MGG327682 LWK327682 LMO327682 LCS327682 KSW327682 KJA327682 JZE327682 JPI327682 JFM327682 IVQ327682 ILU327682 IBY327682 HSC327682 HIG327682 GYK327682 GOO327682 GES327682 FUW327682 FLA327682 FBE327682 ERI327682 EHM327682 DXQ327682 DNU327682 DDY327682 CUC327682 CKG327682 CAK327682 BQO327682 BGS327682 AWW327682 ANA327682 ADE327682 TI327682 JM327682 Q327682 WVY262146 WMC262146 WCG262146 VSK262146 VIO262146 UYS262146 UOW262146 UFA262146 TVE262146 TLI262146 TBM262146 SRQ262146 SHU262146 RXY262146 ROC262146 REG262146 QUK262146 QKO262146 QAS262146 PQW262146 PHA262146 OXE262146 ONI262146 ODM262146 NTQ262146 NJU262146 MZY262146 MQC262146 MGG262146 LWK262146 LMO262146 LCS262146 KSW262146 KJA262146 JZE262146 JPI262146 JFM262146 IVQ262146 ILU262146 IBY262146 HSC262146 HIG262146 GYK262146 GOO262146 GES262146 FUW262146 FLA262146 FBE262146 ERI262146 EHM262146 DXQ262146 DNU262146 DDY262146 CUC262146 CKG262146 CAK262146 BQO262146 BGS262146 AWW262146 ANA262146 ADE262146 TI262146 JM262146 Q262146 WVY196610 WMC196610 WCG196610 VSK196610 VIO196610 UYS196610 UOW196610 UFA196610 TVE196610 TLI196610 TBM196610 SRQ196610 SHU196610 RXY196610 ROC196610 REG196610 QUK196610 QKO196610 QAS196610 PQW196610 PHA196610 OXE196610 ONI196610 ODM196610 NTQ196610 NJU196610 MZY196610 MQC196610 MGG196610 LWK196610 LMO196610 LCS196610 KSW196610 KJA196610 JZE196610 JPI196610 JFM196610 IVQ196610 ILU196610 IBY196610 HSC196610 HIG196610 GYK196610 GOO196610 GES196610 FUW196610 FLA196610 FBE196610 ERI196610 EHM196610 DXQ196610 DNU196610 DDY196610 CUC196610 CKG196610 CAK196610 BQO196610 BGS196610 AWW196610 ANA196610 ADE196610 TI196610 JM196610 Q196610 WVY131074 WMC131074 WCG131074 VSK131074 VIO131074 UYS131074 UOW131074 UFA131074 TVE131074 TLI131074 TBM131074 SRQ131074 SHU131074 RXY131074 ROC131074 REG131074 QUK131074 QKO131074 QAS131074 PQW131074 PHA131074 OXE131074 ONI131074 ODM131074 NTQ131074 NJU131074 MZY131074 MQC131074 MGG131074 LWK131074 LMO131074 LCS131074 KSW131074 KJA131074 JZE131074 JPI131074 JFM131074 IVQ131074 ILU131074 IBY131074 HSC131074 HIG131074 GYK131074 GOO131074 GES131074 FUW131074 FLA131074 FBE131074 ERI131074 EHM131074 DXQ131074 DNU131074 DDY131074 CUC131074 CKG131074 CAK131074 BQO131074 BGS131074 AWW131074 ANA131074 ADE131074 TI131074 JM131074 Q131074 WVY65538 WMC65538 WCG65538 VSK65538 VIO65538 UYS65538 UOW65538 UFA65538 TVE65538 TLI65538 TBM65538 SRQ65538 SHU65538 RXY65538 ROC65538 REG65538 QUK65538 QKO65538 QAS65538 PQW65538 PHA65538 OXE65538 ONI65538 ODM65538 NTQ65538 NJU65538 MZY65538 MQC65538 MGG65538 LWK65538 LMO65538 LCS65538 KSW65538 KJA65538 JZE65538 JPI65538 JFM65538 IVQ65538 ILU65538 IBY65538 HSC65538 HIG65538 GYK65538 GOO65538 GES65538 FUW65538 FLA65538 FBE65538 ERI65538 EHM65538 DXQ65538 DNU65538 DDY65538 CUC65538 CKG65538 CAK65538 BQO65538 BGS65538 AWW65538 ANA65538 ADE65538 TI65538 JM65538 Q65538 WVY2 WMC2 WCG2 VSK2 VIO2 UYS2 UOW2 UFA2 TVE2 TLI2 TBM2 SRQ2 SHU2 RXY2 ROC2 REG2 QUK2 QKO2 QAS2 PQW2 PHA2 OXE2 ONI2 ODM2 NTQ2 NJU2 MZY2 MQC2 MGG2 LWK2 LMO2 LCS2 KSW2 KJA2 JZE2 JPI2 JFM2 IVQ2 ILU2 IBY2 HSC2 HIG2 GYK2 GOO2 GES2 FUW2 FLA2 FBE2 ERI2 EHM2 DXQ2 DNU2 DDY2 CUC2 CKG2 CAK2 BQO2 BGS2 AWW2 ANA2 ADE2 TI2 JM2">
      <formula1>64</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workbookViewId="0">
      <selection activeCell="O1" sqref="O1:O1048576"/>
    </sheetView>
  </sheetViews>
  <sheetFormatPr defaultRowHeight="15.6" x14ac:dyDescent="0.25"/>
  <cols>
    <col min="7" max="7" width="8.8984375" customWidth="1"/>
    <col min="8" max="8" width="8.09765625" customWidth="1"/>
    <col min="10" max="10" width="13.3984375" bestFit="1" customWidth="1"/>
    <col min="15" max="15" width="10.796875" style="163" customWidth="1"/>
  </cols>
  <sheetData>
    <row r="1" spans="1:15" ht="21" customHeight="1" x14ac:dyDescent="0.25">
      <c r="A1" s="1" t="s">
        <v>1670</v>
      </c>
      <c r="B1" s="1" t="s">
        <v>813</v>
      </c>
      <c r="C1" s="1" t="s">
        <v>1672</v>
      </c>
      <c r="D1" s="1" t="s">
        <v>1671</v>
      </c>
      <c r="E1" s="1" t="s">
        <v>1673</v>
      </c>
      <c r="F1" s="1" t="s">
        <v>1674</v>
      </c>
      <c r="G1" s="1" t="s">
        <v>803</v>
      </c>
      <c r="H1" s="1" t="s">
        <v>1645</v>
      </c>
      <c r="I1" s="1" t="s">
        <v>802</v>
      </c>
      <c r="J1" s="1" t="s">
        <v>1676</v>
      </c>
      <c r="K1" s="1" t="s">
        <v>1677</v>
      </c>
      <c r="L1" s="1" t="s">
        <v>1678</v>
      </c>
      <c r="M1" s="1" t="s">
        <v>1693</v>
      </c>
      <c r="N1" s="1" t="s">
        <v>816</v>
      </c>
      <c r="O1" s="160" t="s">
        <v>1849</v>
      </c>
    </row>
    <row r="2" spans="1:15" ht="48" x14ac:dyDescent="0.25">
      <c r="A2" s="98" t="s">
        <v>1583</v>
      </c>
      <c r="B2" s="98" t="s">
        <v>1177</v>
      </c>
      <c r="C2" s="22" t="s">
        <v>1227</v>
      </c>
      <c r="D2" s="22" t="s">
        <v>1225</v>
      </c>
      <c r="E2" s="22" t="s">
        <v>1229</v>
      </c>
      <c r="F2" s="22" t="s">
        <v>1231</v>
      </c>
      <c r="G2" s="5" t="s">
        <v>1232</v>
      </c>
      <c r="H2" s="5" t="s">
        <v>1659</v>
      </c>
      <c r="I2" s="5" t="s">
        <v>1207</v>
      </c>
      <c r="J2" s="5" t="s">
        <v>1660</v>
      </c>
      <c r="K2" s="5" t="s">
        <v>1221</v>
      </c>
      <c r="L2" s="27" t="s">
        <v>59</v>
      </c>
      <c r="M2" s="27"/>
      <c r="N2" s="22" t="s">
        <v>1223</v>
      </c>
      <c r="O2" s="161" t="s">
        <v>1850</v>
      </c>
    </row>
    <row r="3" spans="1:15" ht="48" x14ac:dyDescent="0.25">
      <c r="A3" s="98" t="s">
        <v>1584</v>
      </c>
      <c r="B3" s="98" t="s">
        <v>1177</v>
      </c>
      <c r="C3" s="22" t="s">
        <v>1228</v>
      </c>
      <c r="D3" s="22" t="s">
        <v>1226</v>
      </c>
      <c r="E3" s="22" t="s">
        <v>1230</v>
      </c>
      <c r="F3" s="22" t="s">
        <v>1231</v>
      </c>
      <c r="G3" s="5" t="s">
        <v>1191</v>
      </c>
      <c r="H3" s="5" t="s">
        <v>1659</v>
      </c>
      <c r="I3" s="5" t="s">
        <v>1208</v>
      </c>
      <c r="J3" s="5" t="s">
        <v>1660</v>
      </c>
      <c r="K3" s="5" t="s">
        <v>1221</v>
      </c>
      <c r="L3" s="27" t="s">
        <v>59</v>
      </c>
      <c r="M3" s="27"/>
      <c r="N3" s="22" t="s">
        <v>1223</v>
      </c>
      <c r="O3" s="162"/>
    </row>
    <row r="4" spans="1:15" x14ac:dyDescent="0.25">
      <c r="O4" s="162"/>
    </row>
    <row r="5" spans="1:15" x14ac:dyDescent="0.25">
      <c r="O5" s="162"/>
    </row>
    <row r="6" spans="1:15" x14ac:dyDescent="0.25">
      <c r="O6" s="162"/>
    </row>
    <row r="7" spans="1:15" x14ac:dyDescent="0.25">
      <c r="O7" s="162"/>
    </row>
    <row r="8" spans="1:15" x14ac:dyDescent="0.25">
      <c r="O8" s="162"/>
    </row>
    <row r="9" spans="1:15" x14ac:dyDescent="0.25">
      <c r="O9" s="162"/>
    </row>
    <row r="10" spans="1:15" x14ac:dyDescent="0.25">
      <c r="O10" s="162"/>
    </row>
    <row r="11" spans="1:15" x14ac:dyDescent="0.25">
      <c r="O11" s="162"/>
    </row>
    <row r="12" spans="1:15" x14ac:dyDescent="0.25">
      <c r="O12" s="162"/>
    </row>
    <row r="13" spans="1:15" x14ac:dyDescent="0.25">
      <c r="O13" s="162"/>
    </row>
    <row r="14" spans="1:15" x14ac:dyDescent="0.25">
      <c r="O14" s="162"/>
    </row>
    <row r="15" spans="1:15" x14ac:dyDescent="0.25">
      <c r="O15" s="48"/>
    </row>
    <row r="16" spans="1:15" x14ac:dyDescent="0.25">
      <c r="O16" s="48"/>
    </row>
    <row r="17" spans="15:15" x14ac:dyDescent="0.25">
      <c r="O17" s="48"/>
    </row>
    <row r="18" spans="15:15" x14ac:dyDescent="0.25">
      <c r="O18" s="48"/>
    </row>
    <row r="19" spans="15:15" x14ac:dyDescent="0.25">
      <c r="O19" s="48"/>
    </row>
    <row r="20" spans="15:15" x14ac:dyDescent="0.25">
      <c r="O20" s="48"/>
    </row>
    <row r="25" spans="15:15" x14ac:dyDescent="0.25">
      <c r="O25" s="164"/>
    </row>
    <row r="26" spans="15:15" x14ac:dyDescent="0.25">
      <c r="O26" s="48"/>
    </row>
    <row r="27" spans="15:15" x14ac:dyDescent="0.25">
      <c r="O27" s="48"/>
    </row>
    <row r="28" spans="15:15" x14ac:dyDescent="0.25">
      <c r="O28" s="48"/>
    </row>
    <row r="29" spans="15:15" x14ac:dyDescent="0.25">
      <c r="O29" s="48"/>
    </row>
    <row r="30" spans="15:15" x14ac:dyDescent="0.25">
      <c r="O30" s="48"/>
    </row>
    <row r="31" spans="15:15" x14ac:dyDescent="0.25">
      <c r="O31" s="162"/>
    </row>
    <row r="32" spans="15:15" x14ac:dyDescent="0.25">
      <c r="O32" s="162"/>
    </row>
    <row r="33" spans="15:15" x14ac:dyDescent="0.25">
      <c r="O33" s="162"/>
    </row>
    <row r="34" spans="15:15" x14ac:dyDescent="0.25">
      <c r="O34" s="162"/>
    </row>
    <row r="35" spans="15:15" x14ac:dyDescent="0.25">
      <c r="O35" s="162"/>
    </row>
    <row r="36" spans="15:15" x14ac:dyDescent="0.25">
      <c r="O36" s="162"/>
    </row>
    <row r="37" spans="15:15" x14ac:dyDescent="0.25">
      <c r="O37" s="162"/>
    </row>
    <row r="38" spans="15:15" x14ac:dyDescent="0.25">
      <c r="O38" s="162"/>
    </row>
    <row r="39" spans="15:15" x14ac:dyDescent="0.25">
      <c r="O39" s="162"/>
    </row>
    <row r="40" spans="15:15" x14ac:dyDescent="0.25">
      <c r="O40" s="162"/>
    </row>
    <row r="41" spans="15:15" x14ac:dyDescent="0.25">
      <c r="O41" s="162"/>
    </row>
    <row r="42" spans="15:15" x14ac:dyDescent="0.25">
      <c r="O42" s="162"/>
    </row>
    <row r="43" spans="15:15" x14ac:dyDescent="0.25">
      <c r="O43" s="48"/>
    </row>
    <row r="48" spans="15:15" x14ac:dyDescent="0.25">
      <c r="O48" s="165"/>
    </row>
    <row r="49" spans="15:15" x14ac:dyDescent="0.25">
      <c r="O49" s="165"/>
    </row>
    <row r="50" spans="15:15" x14ac:dyDescent="0.25">
      <c r="O50" s="165"/>
    </row>
    <row r="51" spans="15:15" x14ac:dyDescent="0.25">
      <c r="O51" s="165"/>
    </row>
    <row r="52" spans="15:15" x14ac:dyDescent="0.25">
      <c r="O52" s="165"/>
    </row>
    <row r="53" spans="15:15" x14ac:dyDescent="0.25">
      <c r="O53" s="165"/>
    </row>
    <row r="54" spans="15:15" x14ac:dyDescent="0.25">
      <c r="O54" s="165"/>
    </row>
    <row r="55" spans="15:15" x14ac:dyDescent="0.25">
      <c r="O55" s="165"/>
    </row>
    <row r="56" spans="15:15" x14ac:dyDescent="0.25">
      <c r="O56" s="165"/>
    </row>
    <row r="57" spans="15:15" x14ac:dyDescent="0.25">
      <c r="O57" s="165"/>
    </row>
    <row r="58" spans="15:15" x14ac:dyDescent="0.25">
      <c r="O58" s="165"/>
    </row>
    <row r="59" spans="15:15" x14ac:dyDescent="0.25">
      <c r="O59" s="165"/>
    </row>
    <row r="60" spans="15:15" x14ac:dyDescent="0.25">
      <c r="O60" s="165"/>
    </row>
    <row r="61" spans="15:15" x14ac:dyDescent="0.25">
      <c r="O61" s="165"/>
    </row>
    <row r="62" spans="15:15" x14ac:dyDescent="0.25">
      <c r="O62" s="165"/>
    </row>
  </sheetData>
  <phoneticPr fontId="3" type="noConversion"/>
  <dataValidations count="1">
    <dataValidation type="list" allowBlank="1" showInputMessage="1" showErrorMessage="1" sqref="O2:O1048576">
      <formula1>"T,T+1Q,T+2Q,T+3Q,T+4Q,NS"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workbookViewId="0">
      <selection activeCell="O1" sqref="O1:O1048576"/>
    </sheetView>
  </sheetViews>
  <sheetFormatPr defaultRowHeight="15.6" x14ac:dyDescent="0.25"/>
  <cols>
    <col min="7" max="7" width="8.8984375" customWidth="1"/>
    <col min="8" max="8" width="8.09765625" customWidth="1"/>
    <col min="10" max="10" width="10.3984375" bestFit="1" customWidth="1"/>
    <col min="15" max="15" width="10.796875" style="163" customWidth="1"/>
  </cols>
  <sheetData>
    <row r="1" spans="1:15" ht="21" customHeight="1" x14ac:dyDescent="0.25">
      <c r="A1" s="1" t="s">
        <v>1670</v>
      </c>
      <c r="B1" s="1" t="s">
        <v>813</v>
      </c>
      <c r="C1" s="1" t="s">
        <v>1672</v>
      </c>
      <c r="D1" s="1" t="s">
        <v>1671</v>
      </c>
      <c r="E1" s="1" t="s">
        <v>1673</v>
      </c>
      <c r="F1" s="1" t="s">
        <v>1674</v>
      </c>
      <c r="G1" s="1" t="s">
        <v>803</v>
      </c>
      <c r="H1" s="1" t="s">
        <v>1645</v>
      </c>
      <c r="I1" s="1" t="s">
        <v>802</v>
      </c>
      <c r="J1" s="1" t="s">
        <v>1676</v>
      </c>
      <c r="K1" s="1" t="s">
        <v>1677</v>
      </c>
      <c r="L1" s="1" t="s">
        <v>1678</v>
      </c>
      <c r="M1" s="1" t="s">
        <v>1693</v>
      </c>
      <c r="N1" s="1" t="s">
        <v>816</v>
      </c>
      <c r="O1" s="160" t="s">
        <v>1849</v>
      </c>
    </row>
    <row r="2" spans="1:15" ht="48" x14ac:dyDescent="0.25">
      <c r="A2" s="98" t="s">
        <v>1585</v>
      </c>
      <c r="B2" s="98" t="s">
        <v>1175</v>
      </c>
      <c r="C2" s="22" t="s">
        <v>1193</v>
      </c>
      <c r="D2" s="99" t="s">
        <v>1200</v>
      </c>
      <c r="E2" s="22" t="s">
        <v>1209</v>
      </c>
      <c r="F2" s="22" t="s">
        <v>1215</v>
      </c>
      <c r="G2" s="5" t="s">
        <v>1191</v>
      </c>
      <c r="H2" s="5" t="s">
        <v>1659</v>
      </c>
      <c r="I2" s="5" t="s">
        <v>1206</v>
      </c>
      <c r="J2" s="5" t="s">
        <v>1224</v>
      </c>
      <c r="K2" s="5" t="s">
        <v>1221</v>
      </c>
      <c r="L2" s="27" t="s">
        <v>59</v>
      </c>
      <c r="M2" s="27"/>
      <c r="N2" s="22" t="s">
        <v>1223</v>
      </c>
      <c r="O2" s="161" t="s">
        <v>1850</v>
      </c>
    </row>
    <row r="3" spans="1:15" ht="48" x14ac:dyDescent="0.25">
      <c r="A3" s="98" t="s">
        <v>1586</v>
      </c>
      <c r="B3" s="98" t="s">
        <v>1175</v>
      </c>
      <c r="C3" s="22" t="s">
        <v>1194</v>
      </c>
      <c r="D3" s="99" t="s">
        <v>1201</v>
      </c>
      <c r="E3" s="22" t="s">
        <v>1210</v>
      </c>
      <c r="F3" s="22" t="s">
        <v>1216</v>
      </c>
      <c r="G3" s="5" t="s">
        <v>1191</v>
      </c>
      <c r="H3" s="5" t="s">
        <v>1659</v>
      </c>
      <c r="I3" s="5" t="s">
        <v>1206</v>
      </c>
      <c r="J3" s="5" t="s">
        <v>1224</v>
      </c>
      <c r="K3" s="5" t="s">
        <v>1221</v>
      </c>
      <c r="L3" s="27" t="s">
        <v>59</v>
      </c>
      <c r="M3" s="27"/>
      <c r="N3" s="22" t="s">
        <v>1223</v>
      </c>
      <c r="O3" s="162"/>
    </row>
    <row r="4" spans="1:15" ht="72" x14ac:dyDescent="0.25">
      <c r="A4" s="98" t="s">
        <v>1587</v>
      </c>
      <c r="B4" s="98" t="s">
        <v>1177</v>
      </c>
      <c r="C4" s="22" t="s">
        <v>1195</v>
      </c>
      <c r="D4" s="99" t="s">
        <v>1202</v>
      </c>
      <c r="E4" s="22" t="s">
        <v>1211</v>
      </c>
      <c r="F4" s="22" t="s">
        <v>1217</v>
      </c>
      <c r="G4" s="5" t="s">
        <v>1196</v>
      </c>
      <c r="H4" s="5" t="s">
        <v>1659</v>
      </c>
      <c r="I4" s="5" t="s">
        <v>1207</v>
      </c>
      <c r="J4" s="5" t="s">
        <v>1224</v>
      </c>
      <c r="K4" s="5" t="s">
        <v>1221</v>
      </c>
      <c r="L4" s="27" t="s">
        <v>59</v>
      </c>
      <c r="M4" s="27"/>
      <c r="N4" s="22" t="s">
        <v>1223</v>
      </c>
      <c r="O4" s="162"/>
    </row>
    <row r="5" spans="1:15" ht="72" x14ac:dyDescent="0.25">
      <c r="A5" s="98" t="s">
        <v>1588</v>
      </c>
      <c r="B5" s="98" t="s">
        <v>1177</v>
      </c>
      <c r="C5" s="22" t="s">
        <v>1197</v>
      </c>
      <c r="D5" s="99" t="s">
        <v>1203</v>
      </c>
      <c r="E5" s="22" t="s">
        <v>1212</v>
      </c>
      <c r="F5" s="22" t="s">
        <v>1218</v>
      </c>
      <c r="G5" s="5" t="s">
        <v>1191</v>
      </c>
      <c r="H5" s="5" t="s">
        <v>1659</v>
      </c>
      <c r="I5" s="5" t="s">
        <v>1208</v>
      </c>
      <c r="J5" s="5" t="s">
        <v>1224</v>
      </c>
      <c r="K5" s="5" t="s">
        <v>1221</v>
      </c>
      <c r="L5" s="27" t="s">
        <v>59</v>
      </c>
      <c r="M5" s="27"/>
      <c r="N5" s="22" t="s">
        <v>1223</v>
      </c>
      <c r="O5" s="162"/>
    </row>
    <row r="6" spans="1:15" ht="72" x14ac:dyDescent="0.25">
      <c r="A6" s="98" t="s">
        <v>1589</v>
      </c>
      <c r="B6" s="98" t="s">
        <v>1177</v>
      </c>
      <c r="C6" s="22" t="s">
        <v>1198</v>
      </c>
      <c r="D6" s="99" t="s">
        <v>1204</v>
      </c>
      <c r="E6" s="22" t="s">
        <v>1213</v>
      </c>
      <c r="F6" s="22" t="s">
        <v>1219</v>
      </c>
      <c r="G6" s="5" t="s">
        <v>1196</v>
      </c>
      <c r="H6" s="5" t="s">
        <v>1659</v>
      </c>
      <c r="I6" s="5" t="s">
        <v>1207</v>
      </c>
      <c r="J6" s="5" t="s">
        <v>1224</v>
      </c>
      <c r="K6" s="5" t="s">
        <v>1221</v>
      </c>
      <c r="L6" s="27" t="s">
        <v>59</v>
      </c>
      <c r="M6" s="27"/>
      <c r="N6" s="22" t="s">
        <v>1223</v>
      </c>
      <c r="O6" s="162"/>
    </row>
    <row r="7" spans="1:15" ht="36" x14ac:dyDescent="0.25">
      <c r="A7" s="98" t="s">
        <v>1590</v>
      </c>
      <c r="B7" s="98" t="s">
        <v>1177</v>
      </c>
      <c r="C7" s="22" t="s">
        <v>1199</v>
      </c>
      <c r="D7" s="99" t="s">
        <v>1205</v>
      </c>
      <c r="E7" s="22" t="s">
        <v>1214</v>
      </c>
      <c r="F7" s="22" t="s">
        <v>1220</v>
      </c>
      <c r="G7" s="5" t="s">
        <v>1191</v>
      </c>
      <c r="H7" s="5" t="s">
        <v>1659</v>
      </c>
      <c r="I7" s="5" t="s">
        <v>1208</v>
      </c>
      <c r="J7" s="5" t="s">
        <v>1224</v>
      </c>
      <c r="K7" s="5" t="s">
        <v>1221</v>
      </c>
      <c r="L7" s="27" t="s">
        <v>59</v>
      </c>
      <c r="M7" s="27"/>
      <c r="N7" s="22" t="s">
        <v>1223</v>
      </c>
      <c r="O7" s="162"/>
    </row>
    <row r="8" spans="1:15" x14ac:dyDescent="0.25">
      <c r="O8" s="162"/>
    </row>
    <row r="9" spans="1:15" x14ac:dyDescent="0.25">
      <c r="O9" s="162"/>
    </row>
    <row r="10" spans="1:15" x14ac:dyDescent="0.25">
      <c r="O10" s="162"/>
    </row>
    <row r="11" spans="1:15" x14ac:dyDescent="0.25">
      <c r="O11" s="162"/>
    </row>
    <row r="12" spans="1:15" x14ac:dyDescent="0.25">
      <c r="O12" s="162"/>
    </row>
    <row r="13" spans="1:15" x14ac:dyDescent="0.25">
      <c r="O13" s="162"/>
    </row>
    <row r="14" spans="1:15" x14ac:dyDescent="0.25">
      <c r="O14" s="162"/>
    </row>
    <row r="15" spans="1:15" x14ac:dyDescent="0.25">
      <c r="O15" s="48"/>
    </row>
    <row r="16" spans="1:15" x14ac:dyDescent="0.25">
      <c r="O16" s="48"/>
    </row>
    <row r="17" spans="15:15" x14ac:dyDescent="0.25">
      <c r="O17" s="48"/>
    </row>
    <row r="18" spans="15:15" x14ac:dyDescent="0.25">
      <c r="O18" s="48"/>
    </row>
    <row r="19" spans="15:15" x14ac:dyDescent="0.25">
      <c r="O19" s="48"/>
    </row>
    <row r="20" spans="15:15" x14ac:dyDescent="0.25">
      <c r="O20" s="48"/>
    </row>
    <row r="25" spans="15:15" x14ac:dyDescent="0.25">
      <c r="O25" s="164"/>
    </row>
    <row r="26" spans="15:15" x14ac:dyDescent="0.25">
      <c r="O26" s="48"/>
    </row>
    <row r="27" spans="15:15" x14ac:dyDescent="0.25">
      <c r="O27" s="48"/>
    </row>
    <row r="28" spans="15:15" x14ac:dyDescent="0.25">
      <c r="O28" s="48"/>
    </row>
    <row r="29" spans="15:15" x14ac:dyDescent="0.25">
      <c r="O29" s="48"/>
    </row>
    <row r="30" spans="15:15" x14ac:dyDescent="0.25">
      <c r="O30" s="48"/>
    </row>
    <row r="31" spans="15:15" x14ac:dyDescent="0.25">
      <c r="O31" s="162"/>
    </row>
    <row r="32" spans="15:15" x14ac:dyDescent="0.25">
      <c r="O32" s="162"/>
    </row>
    <row r="33" spans="15:15" x14ac:dyDescent="0.25">
      <c r="O33" s="162"/>
    </row>
    <row r="34" spans="15:15" x14ac:dyDescent="0.25">
      <c r="O34" s="162"/>
    </row>
    <row r="35" spans="15:15" x14ac:dyDescent="0.25">
      <c r="O35" s="162"/>
    </row>
    <row r="36" spans="15:15" x14ac:dyDescent="0.25">
      <c r="O36" s="162"/>
    </row>
    <row r="37" spans="15:15" x14ac:dyDescent="0.25">
      <c r="O37" s="162"/>
    </row>
    <row r="38" spans="15:15" x14ac:dyDescent="0.25">
      <c r="O38" s="162"/>
    </row>
    <row r="39" spans="15:15" x14ac:dyDescent="0.25">
      <c r="O39" s="162"/>
    </row>
    <row r="40" spans="15:15" x14ac:dyDescent="0.25">
      <c r="O40" s="162"/>
    </row>
    <row r="41" spans="15:15" x14ac:dyDescent="0.25">
      <c r="O41" s="162"/>
    </row>
    <row r="42" spans="15:15" x14ac:dyDescent="0.25">
      <c r="O42" s="162"/>
    </row>
    <row r="43" spans="15:15" x14ac:dyDescent="0.25">
      <c r="O43" s="48"/>
    </row>
    <row r="48" spans="15:15" x14ac:dyDescent="0.25">
      <c r="O48" s="165"/>
    </row>
    <row r="49" spans="15:15" x14ac:dyDescent="0.25">
      <c r="O49" s="165"/>
    </row>
    <row r="50" spans="15:15" x14ac:dyDescent="0.25">
      <c r="O50" s="165"/>
    </row>
    <row r="51" spans="15:15" x14ac:dyDescent="0.25">
      <c r="O51" s="165"/>
    </row>
    <row r="52" spans="15:15" x14ac:dyDescent="0.25">
      <c r="O52" s="165"/>
    </row>
    <row r="53" spans="15:15" x14ac:dyDescent="0.25">
      <c r="O53" s="165"/>
    </row>
    <row r="54" spans="15:15" x14ac:dyDescent="0.25">
      <c r="O54" s="165"/>
    </row>
    <row r="55" spans="15:15" x14ac:dyDescent="0.25">
      <c r="O55" s="165"/>
    </row>
    <row r="56" spans="15:15" x14ac:dyDescent="0.25">
      <c r="O56" s="165"/>
    </row>
    <row r="57" spans="15:15" x14ac:dyDescent="0.25">
      <c r="O57" s="165"/>
    </row>
    <row r="58" spans="15:15" x14ac:dyDescent="0.25">
      <c r="O58" s="165"/>
    </row>
    <row r="59" spans="15:15" x14ac:dyDescent="0.25">
      <c r="O59" s="165"/>
    </row>
    <row r="60" spans="15:15" x14ac:dyDescent="0.25">
      <c r="O60" s="165"/>
    </row>
    <row r="61" spans="15:15" x14ac:dyDescent="0.25">
      <c r="O61" s="165"/>
    </row>
    <row r="62" spans="15:15" x14ac:dyDescent="0.25">
      <c r="O62" s="165"/>
    </row>
  </sheetData>
  <phoneticPr fontId="3" type="noConversion"/>
  <dataValidations count="1">
    <dataValidation type="list" allowBlank="1" showInputMessage="1" showErrorMessage="1" sqref="O2:O1048576">
      <formula1>"T,T+1Q,T+2Q,T+3Q,T+4Q,NS"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E1" workbookViewId="0">
      <selection activeCell="O1" sqref="O1:O1048576"/>
    </sheetView>
  </sheetViews>
  <sheetFormatPr defaultColWidth="9" defaultRowHeight="15.6" x14ac:dyDescent="0.25"/>
  <cols>
    <col min="1" max="2" width="9" style="89"/>
    <col min="3" max="3" width="16.8984375" style="89" customWidth="1"/>
    <col min="4" max="4" width="27.5" style="89" customWidth="1"/>
    <col min="5" max="5" width="25.09765625" style="89" customWidth="1"/>
    <col min="6" max="6" width="17.59765625" style="89" customWidth="1"/>
    <col min="7" max="8" width="9" style="63"/>
    <col min="9" max="9" width="9" style="89"/>
    <col min="10" max="10" width="14.19921875" style="89" bestFit="1" customWidth="1"/>
    <col min="11" max="14" width="9" style="89"/>
    <col min="15" max="15" width="10.796875" style="163" customWidth="1"/>
    <col min="16" max="258" width="9" style="89"/>
    <col min="259" max="259" width="27.5" style="89" customWidth="1"/>
    <col min="260" max="260" width="16.8984375" style="89" customWidth="1"/>
    <col min="261" max="261" width="9" style="89"/>
    <col min="262" max="262" width="25.09765625" style="89" customWidth="1"/>
    <col min="263" max="263" width="17.59765625" style="89" customWidth="1"/>
    <col min="264" max="514" width="9" style="89"/>
    <col min="515" max="515" width="27.5" style="89" customWidth="1"/>
    <col min="516" max="516" width="16.8984375" style="89" customWidth="1"/>
    <col min="517" max="517" width="9" style="89"/>
    <col min="518" max="518" width="25.09765625" style="89" customWidth="1"/>
    <col min="519" max="519" width="17.59765625" style="89" customWidth="1"/>
    <col min="520" max="770" width="9" style="89"/>
    <col min="771" max="771" width="27.5" style="89" customWidth="1"/>
    <col min="772" max="772" width="16.8984375" style="89" customWidth="1"/>
    <col min="773" max="773" width="9" style="89"/>
    <col min="774" max="774" width="25.09765625" style="89" customWidth="1"/>
    <col min="775" max="775" width="17.59765625" style="89" customWidth="1"/>
    <col min="776" max="1026" width="9" style="89"/>
    <col min="1027" max="1027" width="27.5" style="89" customWidth="1"/>
    <col min="1028" max="1028" width="16.8984375" style="89" customWidth="1"/>
    <col min="1029" max="1029" width="9" style="89"/>
    <col min="1030" max="1030" width="25.09765625" style="89" customWidth="1"/>
    <col min="1031" max="1031" width="17.59765625" style="89" customWidth="1"/>
    <col min="1032" max="1282" width="9" style="89"/>
    <col min="1283" max="1283" width="27.5" style="89" customWidth="1"/>
    <col min="1284" max="1284" width="16.8984375" style="89" customWidth="1"/>
    <col min="1285" max="1285" width="9" style="89"/>
    <col min="1286" max="1286" width="25.09765625" style="89" customWidth="1"/>
    <col min="1287" max="1287" width="17.59765625" style="89" customWidth="1"/>
    <col min="1288" max="1538" width="9" style="89"/>
    <col min="1539" max="1539" width="27.5" style="89" customWidth="1"/>
    <col min="1540" max="1540" width="16.8984375" style="89" customWidth="1"/>
    <col min="1541" max="1541" width="9" style="89"/>
    <col min="1542" max="1542" width="25.09765625" style="89" customWidth="1"/>
    <col min="1543" max="1543" width="17.59765625" style="89" customWidth="1"/>
    <col min="1544" max="1794" width="9" style="89"/>
    <col min="1795" max="1795" width="27.5" style="89" customWidth="1"/>
    <col min="1796" max="1796" width="16.8984375" style="89" customWidth="1"/>
    <col min="1797" max="1797" width="9" style="89"/>
    <col min="1798" max="1798" width="25.09765625" style="89" customWidth="1"/>
    <col min="1799" max="1799" width="17.59765625" style="89" customWidth="1"/>
    <col min="1800" max="2050" width="9" style="89"/>
    <col min="2051" max="2051" width="27.5" style="89" customWidth="1"/>
    <col min="2052" max="2052" width="16.8984375" style="89" customWidth="1"/>
    <col min="2053" max="2053" width="9" style="89"/>
    <col min="2054" max="2054" width="25.09765625" style="89" customWidth="1"/>
    <col min="2055" max="2055" width="17.59765625" style="89" customWidth="1"/>
    <col min="2056" max="2306" width="9" style="89"/>
    <col min="2307" max="2307" width="27.5" style="89" customWidth="1"/>
    <col min="2308" max="2308" width="16.8984375" style="89" customWidth="1"/>
    <col min="2309" max="2309" width="9" style="89"/>
    <col min="2310" max="2310" width="25.09765625" style="89" customWidth="1"/>
    <col min="2311" max="2311" width="17.59765625" style="89" customWidth="1"/>
    <col min="2312" max="2562" width="9" style="89"/>
    <col min="2563" max="2563" width="27.5" style="89" customWidth="1"/>
    <col min="2564" max="2564" width="16.8984375" style="89" customWidth="1"/>
    <col min="2565" max="2565" width="9" style="89"/>
    <col min="2566" max="2566" width="25.09765625" style="89" customWidth="1"/>
    <col min="2567" max="2567" width="17.59765625" style="89" customWidth="1"/>
    <col min="2568" max="2818" width="9" style="89"/>
    <col min="2819" max="2819" width="27.5" style="89" customWidth="1"/>
    <col min="2820" max="2820" width="16.8984375" style="89" customWidth="1"/>
    <col min="2821" max="2821" width="9" style="89"/>
    <col min="2822" max="2822" width="25.09765625" style="89" customWidth="1"/>
    <col min="2823" max="2823" width="17.59765625" style="89" customWidth="1"/>
    <col min="2824" max="3074" width="9" style="89"/>
    <col min="3075" max="3075" width="27.5" style="89" customWidth="1"/>
    <col min="3076" max="3076" width="16.8984375" style="89" customWidth="1"/>
    <col min="3077" max="3077" width="9" style="89"/>
    <col min="3078" max="3078" width="25.09765625" style="89" customWidth="1"/>
    <col min="3079" max="3079" width="17.59765625" style="89" customWidth="1"/>
    <col min="3080" max="3330" width="9" style="89"/>
    <col min="3331" max="3331" width="27.5" style="89" customWidth="1"/>
    <col min="3332" max="3332" width="16.8984375" style="89" customWidth="1"/>
    <col min="3333" max="3333" width="9" style="89"/>
    <col min="3334" max="3334" width="25.09765625" style="89" customWidth="1"/>
    <col min="3335" max="3335" width="17.59765625" style="89" customWidth="1"/>
    <col min="3336" max="3586" width="9" style="89"/>
    <col min="3587" max="3587" width="27.5" style="89" customWidth="1"/>
    <col min="3588" max="3588" width="16.8984375" style="89" customWidth="1"/>
    <col min="3589" max="3589" width="9" style="89"/>
    <col min="3590" max="3590" width="25.09765625" style="89" customWidth="1"/>
    <col min="3591" max="3591" width="17.59765625" style="89" customWidth="1"/>
    <col min="3592" max="3842" width="9" style="89"/>
    <col min="3843" max="3843" width="27.5" style="89" customWidth="1"/>
    <col min="3844" max="3844" width="16.8984375" style="89" customWidth="1"/>
    <col min="3845" max="3845" width="9" style="89"/>
    <col min="3846" max="3846" width="25.09765625" style="89" customWidth="1"/>
    <col min="3847" max="3847" width="17.59765625" style="89" customWidth="1"/>
    <col min="3848" max="4098" width="9" style="89"/>
    <col min="4099" max="4099" width="27.5" style="89" customWidth="1"/>
    <col min="4100" max="4100" width="16.8984375" style="89" customWidth="1"/>
    <col min="4101" max="4101" width="9" style="89"/>
    <col min="4102" max="4102" width="25.09765625" style="89" customWidth="1"/>
    <col min="4103" max="4103" width="17.59765625" style="89" customWidth="1"/>
    <col min="4104" max="4354" width="9" style="89"/>
    <col min="4355" max="4355" width="27.5" style="89" customWidth="1"/>
    <col min="4356" max="4356" width="16.8984375" style="89" customWidth="1"/>
    <col min="4357" max="4357" width="9" style="89"/>
    <col min="4358" max="4358" width="25.09765625" style="89" customWidth="1"/>
    <col min="4359" max="4359" width="17.59765625" style="89" customWidth="1"/>
    <col min="4360" max="4610" width="9" style="89"/>
    <col min="4611" max="4611" width="27.5" style="89" customWidth="1"/>
    <col min="4612" max="4612" width="16.8984375" style="89" customWidth="1"/>
    <col min="4613" max="4613" width="9" style="89"/>
    <col min="4614" max="4614" width="25.09765625" style="89" customWidth="1"/>
    <col min="4615" max="4615" width="17.59765625" style="89" customWidth="1"/>
    <col min="4616" max="4866" width="9" style="89"/>
    <col min="4867" max="4867" width="27.5" style="89" customWidth="1"/>
    <col min="4868" max="4868" width="16.8984375" style="89" customWidth="1"/>
    <col min="4869" max="4869" width="9" style="89"/>
    <col min="4870" max="4870" width="25.09765625" style="89" customWidth="1"/>
    <col min="4871" max="4871" width="17.59765625" style="89" customWidth="1"/>
    <col min="4872" max="5122" width="9" style="89"/>
    <col min="5123" max="5123" width="27.5" style="89" customWidth="1"/>
    <col min="5124" max="5124" width="16.8984375" style="89" customWidth="1"/>
    <col min="5125" max="5125" width="9" style="89"/>
    <col min="5126" max="5126" width="25.09765625" style="89" customWidth="1"/>
    <col min="5127" max="5127" width="17.59765625" style="89" customWidth="1"/>
    <col min="5128" max="5378" width="9" style="89"/>
    <col min="5379" max="5379" width="27.5" style="89" customWidth="1"/>
    <col min="5380" max="5380" width="16.8984375" style="89" customWidth="1"/>
    <col min="5381" max="5381" width="9" style="89"/>
    <col min="5382" max="5382" width="25.09765625" style="89" customWidth="1"/>
    <col min="5383" max="5383" width="17.59765625" style="89" customWidth="1"/>
    <col min="5384" max="5634" width="9" style="89"/>
    <col min="5635" max="5635" width="27.5" style="89" customWidth="1"/>
    <col min="5636" max="5636" width="16.8984375" style="89" customWidth="1"/>
    <col min="5637" max="5637" width="9" style="89"/>
    <col min="5638" max="5638" width="25.09765625" style="89" customWidth="1"/>
    <col min="5639" max="5639" width="17.59765625" style="89" customWidth="1"/>
    <col min="5640" max="5890" width="9" style="89"/>
    <col min="5891" max="5891" width="27.5" style="89" customWidth="1"/>
    <col min="5892" max="5892" width="16.8984375" style="89" customWidth="1"/>
    <col min="5893" max="5893" width="9" style="89"/>
    <col min="5894" max="5894" width="25.09765625" style="89" customWidth="1"/>
    <col min="5895" max="5895" width="17.59765625" style="89" customWidth="1"/>
    <col min="5896" max="6146" width="9" style="89"/>
    <col min="6147" max="6147" width="27.5" style="89" customWidth="1"/>
    <col min="6148" max="6148" width="16.8984375" style="89" customWidth="1"/>
    <col min="6149" max="6149" width="9" style="89"/>
    <col min="6150" max="6150" width="25.09765625" style="89" customWidth="1"/>
    <col min="6151" max="6151" width="17.59765625" style="89" customWidth="1"/>
    <col min="6152" max="6402" width="9" style="89"/>
    <col min="6403" max="6403" width="27.5" style="89" customWidth="1"/>
    <col min="6404" max="6404" width="16.8984375" style="89" customWidth="1"/>
    <col min="6405" max="6405" width="9" style="89"/>
    <col min="6406" max="6406" width="25.09765625" style="89" customWidth="1"/>
    <col min="6407" max="6407" width="17.59765625" style="89" customWidth="1"/>
    <col min="6408" max="6658" width="9" style="89"/>
    <col min="6659" max="6659" width="27.5" style="89" customWidth="1"/>
    <col min="6660" max="6660" width="16.8984375" style="89" customWidth="1"/>
    <col min="6661" max="6661" width="9" style="89"/>
    <col min="6662" max="6662" width="25.09765625" style="89" customWidth="1"/>
    <col min="6663" max="6663" width="17.59765625" style="89" customWidth="1"/>
    <col min="6664" max="6914" width="9" style="89"/>
    <col min="6915" max="6915" width="27.5" style="89" customWidth="1"/>
    <col min="6916" max="6916" width="16.8984375" style="89" customWidth="1"/>
    <col min="6917" max="6917" width="9" style="89"/>
    <col min="6918" max="6918" width="25.09765625" style="89" customWidth="1"/>
    <col min="6919" max="6919" width="17.59765625" style="89" customWidth="1"/>
    <col min="6920" max="7170" width="9" style="89"/>
    <col min="7171" max="7171" width="27.5" style="89" customWidth="1"/>
    <col min="7172" max="7172" width="16.8984375" style="89" customWidth="1"/>
    <col min="7173" max="7173" width="9" style="89"/>
    <col min="7174" max="7174" width="25.09765625" style="89" customWidth="1"/>
    <col min="7175" max="7175" width="17.59765625" style="89" customWidth="1"/>
    <col min="7176" max="7426" width="9" style="89"/>
    <col min="7427" max="7427" width="27.5" style="89" customWidth="1"/>
    <col min="7428" max="7428" width="16.8984375" style="89" customWidth="1"/>
    <col min="7429" max="7429" width="9" style="89"/>
    <col min="7430" max="7430" width="25.09765625" style="89" customWidth="1"/>
    <col min="7431" max="7431" width="17.59765625" style="89" customWidth="1"/>
    <col min="7432" max="7682" width="9" style="89"/>
    <col min="7683" max="7683" width="27.5" style="89" customWidth="1"/>
    <col min="7684" max="7684" width="16.8984375" style="89" customWidth="1"/>
    <col min="7685" max="7685" width="9" style="89"/>
    <col min="7686" max="7686" width="25.09765625" style="89" customWidth="1"/>
    <col min="7687" max="7687" width="17.59765625" style="89" customWidth="1"/>
    <col min="7688" max="7938" width="9" style="89"/>
    <col min="7939" max="7939" width="27.5" style="89" customWidth="1"/>
    <col min="7940" max="7940" width="16.8984375" style="89" customWidth="1"/>
    <col min="7941" max="7941" width="9" style="89"/>
    <col min="7942" max="7942" width="25.09765625" style="89" customWidth="1"/>
    <col min="7943" max="7943" width="17.59765625" style="89" customWidth="1"/>
    <col min="7944" max="8194" width="9" style="89"/>
    <col min="8195" max="8195" width="27.5" style="89" customWidth="1"/>
    <col min="8196" max="8196" width="16.8984375" style="89" customWidth="1"/>
    <col min="8197" max="8197" width="9" style="89"/>
    <col min="8198" max="8198" width="25.09765625" style="89" customWidth="1"/>
    <col min="8199" max="8199" width="17.59765625" style="89" customWidth="1"/>
    <col min="8200" max="8450" width="9" style="89"/>
    <col min="8451" max="8451" width="27.5" style="89" customWidth="1"/>
    <col min="8452" max="8452" width="16.8984375" style="89" customWidth="1"/>
    <col min="8453" max="8453" width="9" style="89"/>
    <col min="8454" max="8454" width="25.09765625" style="89" customWidth="1"/>
    <col min="8455" max="8455" width="17.59765625" style="89" customWidth="1"/>
    <col min="8456" max="8706" width="9" style="89"/>
    <col min="8707" max="8707" width="27.5" style="89" customWidth="1"/>
    <col min="8708" max="8708" width="16.8984375" style="89" customWidth="1"/>
    <col min="8709" max="8709" width="9" style="89"/>
    <col min="8710" max="8710" width="25.09765625" style="89" customWidth="1"/>
    <col min="8711" max="8711" width="17.59765625" style="89" customWidth="1"/>
    <col min="8712" max="8962" width="9" style="89"/>
    <col min="8963" max="8963" width="27.5" style="89" customWidth="1"/>
    <col min="8964" max="8964" width="16.8984375" style="89" customWidth="1"/>
    <col min="8965" max="8965" width="9" style="89"/>
    <col min="8966" max="8966" width="25.09765625" style="89" customWidth="1"/>
    <col min="8967" max="8967" width="17.59765625" style="89" customWidth="1"/>
    <col min="8968" max="9218" width="9" style="89"/>
    <col min="9219" max="9219" width="27.5" style="89" customWidth="1"/>
    <col min="9220" max="9220" width="16.8984375" style="89" customWidth="1"/>
    <col min="9221" max="9221" width="9" style="89"/>
    <col min="9222" max="9222" width="25.09765625" style="89" customWidth="1"/>
    <col min="9223" max="9223" width="17.59765625" style="89" customWidth="1"/>
    <col min="9224" max="9474" width="9" style="89"/>
    <col min="9475" max="9475" width="27.5" style="89" customWidth="1"/>
    <col min="9476" max="9476" width="16.8984375" style="89" customWidth="1"/>
    <col min="9477" max="9477" width="9" style="89"/>
    <col min="9478" max="9478" width="25.09765625" style="89" customWidth="1"/>
    <col min="9479" max="9479" width="17.59765625" style="89" customWidth="1"/>
    <col min="9480" max="9730" width="9" style="89"/>
    <col min="9731" max="9731" width="27.5" style="89" customWidth="1"/>
    <col min="9732" max="9732" width="16.8984375" style="89" customWidth="1"/>
    <col min="9733" max="9733" width="9" style="89"/>
    <col min="9734" max="9734" width="25.09765625" style="89" customWidth="1"/>
    <col min="9735" max="9735" width="17.59765625" style="89" customWidth="1"/>
    <col min="9736" max="9986" width="9" style="89"/>
    <col min="9987" max="9987" width="27.5" style="89" customWidth="1"/>
    <col min="9988" max="9988" width="16.8984375" style="89" customWidth="1"/>
    <col min="9989" max="9989" width="9" style="89"/>
    <col min="9990" max="9990" width="25.09765625" style="89" customWidth="1"/>
    <col min="9991" max="9991" width="17.59765625" style="89" customWidth="1"/>
    <col min="9992" max="10242" width="9" style="89"/>
    <col min="10243" max="10243" width="27.5" style="89" customWidth="1"/>
    <col min="10244" max="10244" width="16.8984375" style="89" customWidth="1"/>
    <col min="10245" max="10245" width="9" style="89"/>
    <col min="10246" max="10246" width="25.09765625" style="89" customWidth="1"/>
    <col min="10247" max="10247" width="17.59765625" style="89" customWidth="1"/>
    <col min="10248" max="10498" width="9" style="89"/>
    <col min="10499" max="10499" width="27.5" style="89" customWidth="1"/>
    <col min="10500" max="10500" width="16.8984375" style="89" customWidth="1"/>
    <col min="10501" max="10501" width="9" style="89"/>
    <col min="10502" max="10502" width="25.09765625" style="89" customWidth="1"/>
    <col min="10503" max="10503" width="17.59765625" style="89" customWidth="1"/>
    <col min="10504" max="10754" width="9" style="89"/>
    <col min="10755" max="10755" width="27.5" style="89" customWidth="1"/>
    <col min="10756" max="10756" width="16.8984375" style="89" customWidth="1"/>
    <col min="10757" max="10757" width="9" style="89"/>
    <col min="10758" max="10758" width="25.09765625" style="89" customWidth="1"/>
    <col min="10759" max="10759" width="17.59765625" style="89" customWidth="1"/>
    <col min="10760" max="11010" width="9" style="89"/>
    <col min="11011" max="11011" width="27.5" style="89" customWidth="1"/>
    <col min="11012" max="11012" width="16.8984375" style="89" customWidth="1"/>
    <col min="11013" max="11013" width="9" style="89"/>
    <col min="11014" max="11014" width="25.09765625" style="89" customWidth="1"/>
    <col min="11015" max="11015" width="17.59765625" style="89" customWidth="1"/>
    <col min="11016" max="11266" width="9" style="89"/>
    <col min="11267" max="11267" width="27.5" style="89" customWidth="1"/>
    <col min="11268" max="11268" width="16.8984375" style="89" customWidth="1"/>
    <col min="11269" max="11269" width="9" style="89"/>
    <col min="11270" max="11270" width="25.09765625" style="89" customWidth="1"/>
    <col min="11271" max="11271" width="17.59765625" style="89" customWidth="1"/>
    <col min="11272" max="11522" width="9" style="89"/>
    <col min="11523" max="11523" width="27.5" style="89" customWidth="1"/>
    <col min="11524" max="11524" width="16.8984375" style="89" customWidth="1"/>
    <col min="11525" max="11525" width="9" style="89"/>
    <col min="11526" max="11526" width="25.09765625" style="89" customWidth="1"/>
    <col min="11527" max="11527" width="17.59765625" style="89" customWidth="1"/>
    <col min="11528" max="11778" width="9" style="89"/>
    <col min="11779" max="11779" width="27.5" style="89" customWidth="1"/>
    <col min="11780" max="11780" width="16.8984375" style="89" customWidth="1"/>
    <col min="11781" max="11781" width="9" style="89"/>
    <col min="11782" max="11782" width="25.09765625" style="89" customWidth="1"/>
    <col min="11783" max="11783" width="17.59765625" style="89" customWidth="1"/>
    <col min="11784" max="12034" width="9" style="89"/>
    <col min="12035" max="12035" width="27.5" style="89" customWidth="1"/>
    <col min="12036" max="12036" width="16.8984375" style="89" customWidth="1"/>
    <col min="12037" max="12037" width="9" style="89"/>
    <col min="12038" max="12038" width="25.09765625" style="89" customWidth="1"/>
    <col min="12039" max="12039" width="17.59765625" style="89" customWidth="1"/>
    <col min="12040" max="12290" width="9" style="89"/>
    <col min="12291" max="12291" width="27.5" style="89" customWidth="1"/>
    <col min="12292" max="12292" width="16.8984375" style="89" customWidth="1"/>
    <col min="12293" max="12293" width="9" style="89"/>
    <col min="12294" max="12294" width="25.09765625" style="89" customWidth="1"/>
    <col min="12295" max="12295" width="17.59765625" style="89" customWidth="1"/>
    <col min="12296" max="12546" width="9" style="89"/>
    <col min="12547" max="12547" width="27.5" style="89" customWidth="1"/>
    <col min="12548" max="12548" width="16.8984375" style="89" customWidth="1"/>
    <col min="12549" max="12549" width="9" style="89"/>
    <col min="12550" max="12550" width="25.09765625" style="89" customWidth="1"/>
    <col min="12551" max="12551" width="17.59765625" style="89" customWidth="1"/>
    <col min="12552" max="12802" width="9" style="89"/>
    <col min="12803" max="12803" width="27.5" style="89" customWidth="1"/>
    <col min="12804" max="12804" width="16.8984375" style="89" customWidth="1"/>
    <col min="12805" max="12805" width="9" style="89"/>
    <col min="12806" max="12806" width="25.09765625" style="89" customWidth="1"/>
    <col min="12807" max="12807" width="17.59765625" style="89" customWidth="1"/>
    <col min="12808" max="13058" width="9" style="89"/>
    <col min="13059" max="13059" width="27.5" style="89" customWidth="1"/>
    <col min="13060" max="13060" width="16.8984375" style="89" customWidth="1"/>
    <col min="13061" max="13061" width="9" style="89"/>
    <col min="13062" max="13062" width="25.09765625" style="89" customWidth="1"/>
    <col min="13063" max="13063" width="17.59765625" style="89" customWidth="1"/>
    <col min="13064" max="13314" width="9" style="89"/>
    <col min="13315" max="13315" width="27.5" style="89" customWidth="1"/>
    <col min="13316" max="13316" width="16.8984375" style="89" customWidth="1"/>
    <col min="13317" max="13317" width="9" style="89"/>
    <col min="13318" max="13318" width="25.09765625" style="89" customWidth="1"/>
    <col min="13319" max="13319" width="17.59765625" style="89" customWidth="1"/>
    <col min="13320" max="13570" width="9" style="89"/>
    <col min="13571" max="13571" width="27.5" style="89" customWidth="1"/>
    <col min="13572" max="13572" width="16.8984375" style="89" customWidth="1"/>
    <col min="13573" max="13573" width="9" style="89"/>
    <col min="13574" max="13574" width="25.09765625" style="89" customWidth="1"/>
    <col min="13575" max="13575" width="17.59765625" style="89" customWidth="1"/>
    <col min="13576" max="13826" width="9" style="89"/>
    <col min="13827" max="13827" width="27.5" style="89" customWidth="1"/>
    <col min="13828" max="13828" width="16.8984375" style="89" customWidth="1"/>
    <col min="13829" max="13829" width="9" style="89"/>
    <col min="13830" max="13830" width="25.09765625" style="89" customWidth="1"/>
    <col min="13831" max="13831" width="17.59765625" style="89" customWidth="1"/>
    <col min="13832" max="14082" width="9" style="89"/>
    <col min="14083" max="14083" width="27.5" style="89" customWidth="1"/>
    <col min="14084" max="14084" width="16.8984375" style="89" customWidth="1"/>
    <col min="14085" max="14085" width="9" style="89"/>
    <col min="14086" max="14086" width="25.09765625" style="89" customWidth="1"/>
    <col min="14087" max="14087" width="17.59765625" style="89" customWidth="1"/>
    <col min="14088" max="14338" width="9" style="89"/>
    <col min="14339" max="14339" width="27.5" style="89" customWidth="1"/>
    <col min="14340" max="14340" width="16.8984375" style="89" customWidth="1"/>
    <col min="14341" max="14341" width="9" style="89"/>
    <col min="14342" max="14342" width="25.09765625" style="89" customWidth="1"/>
    <col min="14343" max="14343" width="17.59765625" style="89" customWidth="1"/>
    <col min="14344" max="14594" width="9" style="89"/>
    <col min="14595" max="14595" width="27.5" style="89" customWidth="1"/>
    <col min="14596" max="14596" width="16.8984375" style="89" customWidth="1"/>
    <col min="14597" max="14597" width="9" style="89"/>
    <col min="14598" max="14598" width="25.09765625" style="89" customWidth="1"/>
    <col min="14599" max="14599" width="17.59765625" style="89" customWidth="1"/>
    <col min="14600" max="14850" width="9" style="89"/>
    <col min="14851" max="14851" width="27.5" style="89" customWidth="1"/>
    <col min="14852" max="14852" width="16.8984375" style="89" customWidth="1"/>
    <col min="14853" max="14853" width="9" style="89"/>
    <col min="14854" max="14854" width="25.09765625" style="89" customWidth="1"/>
    <col min="14855" max="14855" width="17.59765625" style="89" customWidth="1"/>
    <col min="14856" max="15106" width="9" style="89"/>
    <col min="15107" max="15107" width="27.5" style="89" customWidth="1"/>
    <col min="15108" max="15108" width="16.8984375" style="89" customWidth="1"/>
    <col min="15109" max="15109" width="9" style="89"/>
    <col min="15110" max="15110" width="25.09765625" style="89" customWidth="1"/>
    <col min="15111" max="15111" width="17.59765625" style="89" customWidth="1"/>
    <col min="15112" max="15362" width="9" style="89"/>
    <col min="15363" max="15363" width="27.5" style="89" customWidth="1"/>
    <col min="15364" max="15364" width="16.8984375" style="89" customWidth="1"/>
    <col min="15365" max="15365" width="9" style="89"/>
    <col min="15366" max="15366" width="25.09765625" style="89" customWidth="1"/>
    <col min="15367" max="15367" width="17.59765625" style="89" customWidth="1"/>
    <col min="15368" max="15618" width="9" style="89"/>
    <col min="15619" max="15619" width="27.5" style="89" customWidth="1"/>
    <col min="15620" max="15620" width="16.8984375" style="89" customWidth="1"/>
    <col min="15621" max="15621" width="9" style="89"/>
    <col min="15622" max="15622" width="25.09765625" style="89" customWidth="1"/>
    <col min="15623" max="15623" width="17.59765625" style="89" customWidth="1"/>
    <col min="15624" max="15874" width="9" style="89"/>
    <col min="15875" max="15875" width="27.5" style="89" customWidth="1"/>
    <col min="15876" max="15876" width="16.8984375" style="89" customWidth="1"/>
    <col min="15877" max="15877" width="9" style="89"/>
    <col min="15878" max="15878" width="25.09765625" style="89" customWidth="1"/>
    <col min="15879" max="15879" width="17.59765625" style="89" customWidth="1"/>
    <col min="15880" max="16130" width="9" style="89"/>
    <col min="16131" max="16131" width="27.5" style="89" customWidth="1"/>
    <col min="16132" max="16132" width="16.8984375" style="89" customWidth="1"/>
    <col min="16133" max="16133" width="9" style="89"/>
    <col min="16134" max="16134" width="25.09765625" style="89" customWidth="1"/>
    <col min="16135" max="16135" width="17.59765625" style="89" customWidth="1"/>
    <col min="16136" max="16384" width="9" style="89"/>
  </cols>
  <sheetData>
    <row r="1" spans="1:15" s="81" customFormat="1" ht="12" x14ac:dyDescent="0.25">
      <c r="A1" s="79" t="s">
        <v>1670</v>
      </c>
      <c r="B1" s="79" t="s">
        <v>1039</v>
      </c>
      <c r="C1" s="79" t="s">
        <v>1672</v>
      </c>
      <c r="D1" s="79" t="s">
        <v>1671</v>
      </c>
      <c r="E1" s="79" t="s">
        <v>1673</v>
      </c>
      <c r="F1" s="79" t="s">
        <v>1674</v>
      </c>
      <c r="G1" s="79" t="s">
        <v>1041</v>
      </c>
      <c r="H1" s="79" t="s">
        <v>1646</v>
      </c>
      <c r="I1" s="79" t="s">
        <v>1040</v>
      </c>
      <c r="J1" s="79" t="s">
        <v>1676</v>
      </c>
      <c r="K1" s="79" t="s">
        <v>1677</v>
      </c>
      <c r="L1" s="79" t="s">
        <v>1678</v>
      </c>
      <c r="M1" s="80" t="s">
        <v>1689</v>
      </c>
      <c r="N1" s="80" t="s">
        <v>1042</v>
      </c>
      <c r="O1" s="160" t="s">
        <v>1849</v>
      </c>
    </row>
    <row r="2" spans="1:15" s="83" customFormat="1" ht="24" x14ac:dyDescent="0.25">
      <c r="A2" s="82" t="s">
        <v>1043</v>
      </c>
      <c r="B2" s="83" t="s">
        <v>1044</v>
      </c>
      <c r="C2" s="84" t="s">
        <v>1046</v>
      </c>
      <c r="D2" s="84" t="s">
        <v>1045</v>
      </c>
      <c r="E2" s="85" t="s">
        <v>1048</v>
      </c>
      <c r="F2" s="84" t="s">
        <v>1684</v>
      </c>
      <c r="G2" s="83" t="s">
        <v>1049</v>
      </c>
      <c r="H2" s="27" t="s">
        <v>1647</v>
      </c>
      <c r="I2" s="83" t="s">
        <v>1047</v>
      </c>
      <c r="J2" s="136" t="s">
        <v>1050</v>
      </c>
      <c r="K2" s="86" t="s">
        <v>59</v>
      </c>
      <c r="L2" s="86" t="s">
        <v>59</v>
      </c>
      <c r="M2" s="86"/>
      <c r="N2" s="87" t="s">
        <v>1051</v>
      </c>
      <c r="O2" s="161" t="s">
        <v>1850</v>
      </c>
    </row>
    <row r="3" spans="1:15" s="83" customFormat="1" ht="24" x14ac:dyDescent="0.25">
      <c r="A3" s="82" t="s">
        <v>1052</v>
      </c>
      <c r="B3" s="83" t="s">
        <v>1044</v>
      </c>
      <c r="C3" s="84" t="s">
        <v>1054</v>
      </c>
      <c r="D3" s="84" t="s">
        <v>1053</v>
      </c>
      <c r="E3" s="85" t="s">
        <v>1055</v>
      </c>
      <c r="F3" s="84" t="s">
        <v>1684</v>
      </c>
      <c r="G3" s="83" t="s">
        <v>1049</v>
      </c>
      <c r="H3" s="27" t="s">
        <v>1647</v>
      </c>
      <c r="I3" s="83" t="s">
        <v>1047</v>
      </c>
      <c r="J3" s="136" t="s">
        <v>1050</v>
      </c>
      <c r="K3" s="86" t="s">
        <v>59</v>
      </c>
      <c r="L3" s="86" t="s">
        <v>59</v>
      </c>
      <c r="M3" s="86"/>
      <c r="N3" s="87" t="s">
        <v>1051</v>
      </c>
      <c r="O3" s="162"/>
    </row>
    <row r="4" spans="1:15" s="71" customFormat="1" ht="36" x14ac:dyDescent="0.25">
      <c r="A4" s="82" t="s">
        <v>1056</v>
      </c>
      <c r="B4" s="83" t="s">
        <v>1057</v>
      </c>
      <c r="C4" s="84" t="s">
        <v>1059</v>
      </c>
      <c r="D4" s="84" t="s">
        <v>1058</v>
      </c>
      <c r="E4" s="85" t="s">
        <v>1061</v>
      </c>
      <c r="F4" s="84" t="s">
        <v>1685</v>
      </c>
      <c r="G4" s="83" t="s">
        <v>1062</v>
      </c>
      <c r="H4" s="27" t="s">
        <v>1648</v>
      </c>
      <c r="I4" s="86" t="s">
        <v>1060</v>
      </c>
      <c r="J4" s="136" t="s">
        <v>1050</v>
      </c>
      <c r="K4" s="88" t="s">
        <v>1063</v>
      </c>
      <c r="L4" s="88" t="s">
        <v>1063</v>
      </c>
      <c r="M4" s="88"/>
      <c r="N4" s="87" t="s">
        <v>1051</v>
      </c>
      <c r="O4" s="162"/>
    </row>
    <row r="5" spans="1:15" x14ac:dyDescent="0.25">
      <c r="O5" s="162"/>
    </row>
    <row r="6" spans="1:15" x14ac:dyDescent="0.25">
      <c r="O6" s="162"/>
    </row>
    <row r="7" spans="1:15" x14ac:dyDescent="0.25">
      <c r="O7" s="162"/>
    </row>
    <row r="8" spans="1:15" x14ac:dyDescent="0.25">
      <c r="O8" s="162"/>
    </row>
    <row r="9" spans="1:15" x14ac:dyDescent="0.25">
      <c r="O9" s="162"/>
    </row>
    <row r="10" spans="1:15" x14ac:dyDescent="0.25">
      <c r="O10" s="162"/>
    </row>
    <row r="11" spans="1:15" x14ac:dyDescent="0.25">
      <c r="O11" s="162"/>
    </row>
    <row r="12" spans="1:15" x14ac:dyDescent="0.25">
      <c r="O12" s="162"/>
    </row>
    <row r="13" spans="1:15" x14ac:dyDescent="0.25">
      <c r="O13" s="162"/>
    </row>
    <row r="14" spans="1:15" x14ac:dyDescent="0.25">
      <c r="O14" s="162"/>
    </row>
    <row r="15" spans="1:15" x14ac:dyDescent="0.25">
      <c r="O15" s="48"/>
    </row>
    <row r="16" spans="1:15" x14ac:dyDescent="0.25">
      <c r="O16" s="48"/>
    </row>
    <row r="17" spans="15:15" x14ac:dyDescent="0.25">
      <c r="O17" s="48"/>
    </row>
    <row r="18" spans="15:15" x14ac:dyDescent="0.25">
      <c r="O18" s="48"/>
    </row>
    <row r="19" spans="15:15" x14ac:dyDescent="0.25">
      <c r="O19" s="48"/>
    </row>
    <row r="20" spans="15:15" x14ac:dyDescent="0.25">
      <c r="O20" s="48"/>
    </row>
    <row r="25" spans="15:15" x14ac:dyDescent="0.25">
      <c r="O25" s="164"/>
    </row>
    <row r="26" spans="15:15" x14ac:dyDescent="0.25">
      <c r="O26" s="48"/>
    </row>
    <row r="27" spans="15:15" x14ac:dyDescent="0.25">
      <c r="O27" s="48"/>
    </row>
    <row r="28" spans="15:15" x14ac:dyDescent="0.25">
      <c r="O28" s="48"/>
    </row>
    <row r="29" spans="15:15" x14ac:dyDescent="0.25">
      <c r="O29" s="48"/>
    </row>
    <row r="30" spans="15:15" x14ac:dyDescent="0.25">
      <c r="O30" s="48"/>
    </row>
    <row r="31" spans="15:15" x14ac:dyDescent="0.25">
      <c r="O31" s="162"/>
    </row>
    <row r="32" spans="15:15" x14ac:dyDescent="0.25">
      <c r="O32" s="162"/>
    </row>
    <row r="33" spans="15:15" x14ac:dyDescent="0.25">
      <c r="O33" s="162"/>
    </row>
    <row r="34" spans="15:15" x14ac:dyDescent="0.25">
      <c r="O34" s="162"/>
    </row>
    <row r="35" spans="15:15" x14ac:dyDescent="0.25">
      <c r="O35" s="162"/>
    </row>
    <row r="36" spans="15:15" x14ac:dyDescent="0.25">
      <c r="O36" s="162"/>
    </row>
    <row r="37" spans="15:15" x14ac:dyDescent="0.25">
      <c r="O37" s="162"/>
    </row>
    <row r="38" spans="15:15" x14ac:dyDescent="0.25">
      <c r="O38" s="162"/>
    </row>
    <row r="39" spans="15:15" x14ac:dyDescent="0.25">
      <c r="O39" s="162"/>
    </row>
    <row r="40" spans="15:15" x14ac:dyDescent="0.25">
      <c r="O40" s="162"/>
    </row>
    <row r="41" spans="15:15" x14ac:dyDescent="0.25">
      <c r="O41" s="162"/>
    </row>
    <row r="42" spans="15:15" x14ac:dyDescent="0.25">
      <c r="O42" s="162"/>
    </row>
    <row r="43" spans="15:15" x14ac:dyDescent="0.25">
      <c r="O43" s="48"/>
    </row>
    <row r="48" spans="15:15" x14ac:dyDescent="0.25">
      <c r="O48" s="165"/>
    </row>
    <row r="49" spans="15:15" x14ac:dyDescent="0.25">
      <c r="O49" s="165"/>
    </row>
    <row r="50" spans="15:15" x14ac:dyDescent="0.25">
      <c r="O50" s="165"/>
    </row>
    <row r="51" spans="15:15" x14ac:dyDescent="0.25">
      <c r="O51" s="165"/>
    </row>
    <row r="52" spans="15:15" x14ac:dyDescent="0.25">
      <c r="O52" s="165"/>
    </row>
    <row r="53" spans="15:15" x14ac:dyDescent="0.25">
      <c r="O53" s="165"/>
    </row>
    <row r="54" spans="15:15" x14ac:dyDescent="0.25">
      <c r="O54" s="165"/>
    </row>
    <row r="55" spans="15:15" x14ac:dyDescent="0.25">
      <c r="O55" s="165"/>
    </row>
    <row r="56" spans="15:15" x14ac:dyDescent="0.25">
      <c r="O56" s="165"/>
    </row>
    <row r="57" spans="15:15" x14ac:dyDescent="0.25">
      <c r="O57" s="165"/>
    </row>
    <row r="58" spans="15:15" x14ac:dyDescent="0.25">
      <c r="O58" s="165"/>
    </row>
    <row r="59" spans="15:15" x14ac:dyDescent="0.25">
      <c r="O59" s="165"/>
    </row>
    <row r="60" spans="15:15" x14ac:dyDescent="0.25">
      <c r="O60" s="165"/>
    </row>
    <row r="61" spans="15:15" x14ac:dyDescent="0.25">
      <c r="O61" s="165"/>
    </row>
    <row r="62" spans="15:15" x14ac:dyDescent="0.25">
      <c r="O62" s="165"/>
    </row>
  </sheetData>
  <phoneticPr fontId="3" type="noConversion"/>
  <dataValidations count="3">
    <dataValidation type="textLength" operator="lessThanOrEqual" allowBlank="1" showInputMessage="1" showErrorMessage="1" sqref="WVK983044 IY4 SU4 ACQ4 AMM4 AWI4 BGE4 BQA4 BZW4 CJS4 CTO4 DDK4 DNG4 DXC4 EGY4 EQU4 FAQ4 FKM4 FUI4 GEE4 GOA4 GXW4 HHS4 HRO4 IBK4 ILG4 IVC4 JEY4 JOU4 JYQ4 KIM4 KSI4 LCE4 LMA4 LVW4 MFS4 MPO4 MZK4 NJG4 NTC4 OCY4 OMU4 OWQ4 PGM4 PQI4 QAE4 QKA4 QTW4 RDS4 RNO4 RXK4 SHG4 SRC4 TAY4 TKU4 TUQ4 UEM4 UOI4 UYE4 VIA4 VRW4 WBS4 WLO4 WVK4 IY65540 SU65540 ACQ65540 AMM65540 AWI65540 BGE65540 BQA65540 BZW65540 CJS65540 CTO65540 DDK65540 DNG65540 DXC65540 EGY65540 EQU65540 FAQ65540 FKM65540 FUI65540 GEE65540 GOA65540 GXW65540 HHS65540 HRO65540 IBK65540 ILG65540 IVC65540 JEY65540 JOU65540 JYQ65540 KIM65540 KSI65540 LCE65540 LMA65540 LVW65540 MFS65540 MPO65540 MZK65540 NJG65540 NTC65540 OCY65540 OMU65540 OWQ65540 PGM65540 PQI65540 QAE65540 QKA65540 QTW65540 RDS65540 RNO65540 RXK65540 SHG65540 SRC65540 TAY65540 TKU65540 TUQ65540 UEM65540 UOI65540 UYE65540 VIA65540 VRW65540 WBS65540 WLO65540 WVK65540 IY131076 SU131076 ACQ131076 AMM131076 AWI131076 BGE131076 BQA131076 BZW131076 CJS131076 CTO131076 DDK131076 DNG131076 DXC131076 EGY131076 EQU131076 FAQ131076 FKM131076 FUI131076 GEE131076 GOA131076 GXW131076 HHS131076 HRO131076 IBK131076 ILG131076 IVC131076 JEY131076 JOU131076 JYQ131076 KIM131076 KSI131076 LCE131076 LMA131076 LVW131076 MFS131076 MPO131076 MZK131076 NJG131076 NTC131076 OCY131076 OMU131076 OWQ131076 PGM131076 PQI131076 QAE131076 QKA131076 QTW131076 RDS131076 RNO131076 RXK131076 SHG131076 SRC131076 TAY131076 TKU131076 TUQ131076 UEM131076 UOI131076 UYE131076 VIA131076 VRW131076 WBS131076 WLO131076 WVK131076 IY196612 SU196612 ACQ196612 AMM196612 AWI196612 BGE196612 BQA196612 BZW196612 CJS196612 CTO196612 DDK196612 DNG196612 DXC196612 EGY196612 EQU196612 FAQ196612 FKM196612 FUI196612 GEE196612 GOA196612 GXW196612 HHS196612 HRO196612 IBK196612 ILG196612 IVC196612 JEY196612 JOU196612 JYQ196612 KIM196612 KSI196612 LCE196612 LMA196612 LVW196612 MFS196612 MPO196612 MZK196612 NJG196612 NTC196612 OCY196612 OMU196612 OWQ196612 PGM196612 PQI196612 QAE196612 QKA196612 QTW196612 RDS196612 RNO196612 RXK196612 SHG196612 SRC196612 TAY196612 TKU196612 TUQ196612 UEM196612 UOI196612 UYE196612 VIA196612 VRW196612 WBS196612 WLO196612 WVK196612 IY262148 SU262148 ACQ262148 AMM262148 AWI262148 BGE262148 BQA262148 BZW262148 CJS262148 CTO262148 DDK262148 DNG262148 DXC262148 EGY262148 EQU262148 FAQ262148 FKM262148 FUI262148 GEE262148 GOA262148 GXW262148 HHS262148 HRO262148 IBK262148 ILG262148 IVC262148 JEY262148 JOU262148 JYQ262148 KIM262148 KSI262148 LCE262148 LMA262148 LVW262148 MFS262148 MPO262148 MZK262148 NJG262148 NTC262148 OCY262148 OMU262148 OWQ262148 PGM262148 PQI262148 QAE262148 QKA262148 QTW262148 RDS262148 RNO262148 RXK262148 SHG262148 SRC262148 TAY262148 TKU262148 TUQ262148 UEM262148 UOI262148 UYE262148 VIA262148 VRW262148 WBS262148 WLO262148 WVK262148 IY327684 SU327684 ACQ327684 AMM327684 AWI327684 BGE327684 BQA327684 BZW327684 CJS327684 CTO327684 DDK327684 DNG327684 DXC327684 EGY327684 EQU327684 FAQ327684 FKM327684 FUI327684 GEE327684 GOA327684 GXW327684 HHS327684 HRO327684 IBK327684 ILG327684 IVC327684 JEY327684 JOU327684 JYQ327684 KIM327684 KSI327684 LCE327684 LMA327684 LVW327684 MFS327684 MPO327684 MZK327684 NJG327684 NTC327684 OCY327684 OMU327684 OWQ327684 PGM327684 PQI327684 QAE327684 QKA327684 QTW327684 RDS327684 RNO327684 RXK327684 SHG327684 SRC327684 TAY327684 TKU327684 TUQ327684 UEM327684 UOI327684 UYE327684 VIA327684 VRW327684 WBS327684 WLO327684 WVK327684 IY393220 SU393220 ACQ393220 AMM393220 AWI393220 BGE393220 BQA393220 BZW393220 CJS393220 CTO393220 DDK393220 DNG393220 DXC393220 EGY393220 EQU393220 FAQ393220 FKM393220 FUI393220 GEE393220 GOA393220 GXW393220 HHS393220 HRO393220 IBK393220 ILG393220 IVC393220 JEY393220 JOU393220 JYQ393220 KIM393220 KSI393220 LCE393220 LMA393220 LVW393220 MFS393220 MPO393220 MZK393220 NJG393220 NTC393220 OCY393220 OMU393220 OWQ393220 PGM393220 PQI393220 QAE393220 QKA393220 QTW393220 RDS393220 RNO393220 RXK393220 SHG393220 SRC393220 TAY393220 TKU393220 TUQ393220 UEM393220 UOI393220 UYE393220 VIA393220 VRW393220 WBS393220 WLO393220 WVK393220 IY458756 SU458756 ACQ458756 AMM458756 AWI458756 BGE458756 BQA458756 BZW458756 CJS458756 CTO458756 DDK458756 DNG458756 DXC458756 EGY458756 EQU458756 FAQ458756 FKM458756 FUI458756 GEE458756 GOA458756 GXW458756 HHS458756 HRO458756 IBK458756 ILG458756 IVC458756 JEY458756 JOU458756 JYQ458756 KIM458756 KSI458756 LCE458756 LMA458756 LVW458756 MFS458756 MPO458756 MZK458756 NJG458756 NTC458756 OCY458756 OMU458756 OWQ458756 PGM458756 PQI458756 QAE458756 QKA458756 QTW458756 RDS458756 RNO458756 RXK458756 SHG458756 SRC458756 TAY458756 TKU458756 TUQ458756 UEM458756 UOI458756 UYE458756 VIA458756 VRW458756 WBS458756 WLO458756 WVK458756 IY524292 SU524292 ACQ524292 AMM524292 AWI524292 BGE524292 BQA524292 BZW524292 CJS524292 CTO524292 DDK524292 DNG524292 DXC524292 EGY524292 EQU524292 FAQ524292 FKM524292 FUI524292 GEE524292 GOA524292 GXW524292 HHS524292 HRO524292 IBK524292 ILG524292 IVC524292 JEY524292 JOU524292 JYQ524292 KIM524292 KSI524292 LCE524292 LMA524292 LVW524292 MFS524292 MPO524292 MZK524292 NJG524292 NTC524292 OCY524292 OMU524292 OWQ524292 PGM524292 PQI524292 QAE524292 QKA524292 QTW524292 RDS524292 RNO524292 RXK524292 SHG524292 SRC524292 TAY524292 TKU524292 TUQ524292 UEM524292 UOI524292 UYE524292 VIA524292 VRW524292 WBS524292 WLO524292 WVK524292 IY589828 SU589828 ACQ589828 AMM589828 AWI589828 BGE589828 BQA589828 BZW589828 CJS589828 CTO589828 DDK589828 DNG589828 DXC589828 EGY589828 EQU589828 FAQ589828 FKM589828 FUI589828 GEE589828 GOA589828 GXW589828 HHS589828 HRO589828 IBK589828 ILG589828 IVC589828 JEY589828 JOU589828 JYQ589828 KIM589828 KSI589828 LCE589828 LMA589828 LVW589828 MFS589828 MPO589828 MZK589828 NJG589828 NTC589828 OCY589828 OMU589828 OWQ589828 PGM589828 PQI589828 QAE589828 QKA589828 QTW589828 RDS589828 RNO589828 RXK589828 SHG589828 SRC589828 TAY589828 TKU589828 TUQ589828 UEM589828 UOI589828 UYE589828 VIA589828 VRW589828 WBS589828 WLO589828 WVK589828 IY655364 SU655364 ACQ655364 AMM655364 AWI655364 BGE655364 BQA655364 BZW655364 CJS655364 CTO655364 DDK655364 DNG655364 DXC655364 EGY655364 EQU655364 FAQ655364 FKM655364 FUI655364 GEE655364 GOA655364 GXW655364 HHS655364 HRO655364 IBK655364 ILG655364 IVC655364 JEY655364 JOU655364 JYQ655364 KIM655364 KSI655364 LCE655364 LMA655364 LVW655364 MFS655364 MPO655364 MZK655364 NJG655364 NTC655364 OCY655364 OMU655364 OWQ655364 PGM655364 PQI655364 QAE655364 QKA655364 QTW655364 RDS655364 RNO655364 RXK655364 SHG655364 SRC655364 TAY655364 TKU655364 TUQ655364 UEM655364 UOI655364 UYE655364 VIA655364 VRW655364 WBS655364 WLO655364 WVK655364 IY720900 SU720900 ACQ720900 AMM720900 AWI720900 BGE720900 BQA720900 BZW720900 CJS720900 CTO720900 DDK720900 DNG720900 DXC720900 EGY720900 EQU720900 FAQ720900 FKM720900 FUI720900 GEE720900 GOA720900 GXW720900 HHS720900 HRO720900 IBK720900 ILG720900 IVC720900 JEY720900 JOU720900 JYQ720900 KIM720900 KSI720900 LCE720900 LMA720900 LVW720900 MFS720900 MPO720900 MZK720900 NJG720900 NTC720900 OCY720900 OMU720900 OWQ720900 PGM720900 PQI720900 QAE720900 QKA720900 QTW720900 RDS720900 RNO720900 RXK720900 SHG720900 SRC720900 TAY720900 TKU720900 TUQ720900 UEM720900 UOI720900 UYE720900 VIA720900 VRW720900 WBS720900 WLO720900 WVK720900 IY786436 SU786436 ACQ786436 AMM786436 AWI786436 BGE786436 BQA786436 BZW786436 CJS786436 CTO786436 DDK786436 DNG786436 DXC786436 EGY786436 EQU786436 FAQ786436 FKM786436 FUI786436 GEE786436 GOA786436 GXW786436 HHS786436 HRO786436 IBK786436 ILG786436 IVC786436 JEY786436 JOU786436 JYQ786436 KIM786436 KSI786436 LCE786436 LMA786436 LVW786436 MFS786436 MPO786436 MZK786436 NJG786436 NTC786436 OCY786436 OMU786436 OWQ786436 PGM786436 PQI786436 QAE786436 QKA786436 QTW786436 RDS786436 RNO786436 RXK786436 SHG786436 SRC786436 TAY786436 TKU786436 TUQ786436 UEM786436 UOI786436 UYE786436 VIA786436 VRW786436 WBS786436 WLO786436 WVK786436 IY851972 SU851972 ACQ851972 AMM851972 AWI851972 BGE851972 BQA851972 BZW851972 CJS851972 CTO851972 DDK851972 DNG851972 DXC851972 EGY851972 EQU851972 FAQ851972 FKM851972 FUI851972 GEE851972 GOA851972 GXW851972 HHS851972 HRO851972 IBK851972 ILG851972 IVC851972 JEY851972 JOU851972 JYQ851972 KIM851972 KSI851972 LCE851972 LMA851972 LVW851972 MFS851972 MPO851972 MZK851972 NJG851972 NTC851972 OCY851972 OMU851972 OWQ851972 PGM851972 PQI851972 QAE851972 QKA851972 QTW851972 RDS851972 RNO851972 RXK851972 SHG851972 SRC851972 TAY851972 TKU851972 TUQ851972 UEM851972 UOI851972 UYE851972 VIA851972 VRW851972 WBS851972 WLO851972 WVK851972 IY917508 SU917508 ACQ917508 AMM917508 AWI917508 BGE917508 BQA917508 BZW917508 CJS917508 CTO917508 DDK917508 DNG917508 DXC917508 EGY917508 EQU917508 FAQ917508 FKM917508 FUI917508 GEE917508 GOA917508 GXW917508 HHS917508 HRO917508 IBK917508 ILG917508 IVC917508 JEY917508 JOU917508 JYQ917508 KIM917508 KSI917508 LCE917508 LMA917508 LVW917508 MFS917508 MPO917508 MZK917508 NJG917508 NTC917508 OCY917508 OMU917508 OWQ917508 PGM917508 PQI917508 QAE917508 QKA917508 QTW917508 RDS917508 RNO917508 RXK917508 SHG917508 SRC917508 TAY917508 TKU917508 TUQ917508 UEM917508 UOI917508 UYE917508 VIA917508 VRW917508 WBS917508 WLO917508 WVK917508 IY983044 SU983044 ACQ983044 AMM983044 AWI983044 BGE983044 BQA983044 BZW983044 CJS983044 CTO983044 DDK983044 DNG983044 DXC983044 EGY983044 EQU983044 FAQ983044 FKM983044 FUI983044 GEE983044 GOA983044 GXW983044 HHS983044 HRO983044 IBK983044 ILG983044 IVC983044 JEY983044 JOU983044 JYQ983044 KIM983044 KSI983044 LCE983044 LMA983044 LVW983044 MFS983044 MPO983044 MZK983044 NJG983044 NTC983044 OCY983044 OMU983044 OWQ983044 PGM983044 PQI983044 QAE983044 QKA983044 QTW983044 RDS983044 RNO983044 RXK983044 SHG983044 SRC983044 TAY983044 TKU983044 TUQ983044 UEM983044 UOI983044 UYE983044 VIA983044 VRW983044 WBS983044 WLO983044 D65540 D131076 D196612 D262148 D327684 D393220 D458756 D524292 D589828 D655364 D720900 D786436 D851972 D917508 D983044 D4">
      <formula1>128</formula1>
    </dataValidation>
    <dataValidation type="list" allowBlank="1" showInputMessage="1" showErrorMessage="1" sqref="N2:N4 JJ2:JJ4 TF2:TF4 ADB2:ADB4 AMX2:AMX4 AWT2:AWT4 BGP2:BGP4 BQL2:BQL4 CAH2:CAH4 CKD2:CKD4 CTZ2:CTZ4 DDV2:DDV4 DNR2:DNR4 DXN2:DXN4 EHJ2:EHJ4 ERF2:ERF4 FBB2:FBB4 FKX2:FKX4 FUT2:FUT4 GEP2:GEP4 GOL2:GOL4 GYH2:GYH4 HID2:HID4 HRZ2:HRZ4 IBV2:IBV4 ILR2:ILR4 IVN2:IVN4 JFJ2:JFJ4 JPF2:JPF4 JZB2:JZB4 KIX2:KIX4 KST2:KST4 LCP2:LCP4 LML2:LML4 LWH2:LWH4 MGD2:MGD4 MPZ2:MPZ4 MZV2:MZV4 NJR2:NJR4 NTN2:NTN4 ODJ2:ODJ4 ONF2:ONF4 OXB2:OXB4 PGX2:PGX4 PQT2:PQT4 QAP2:QAP4 QKL2:QKL4 QUH2:QUH4 RED2:RED4 RNZ2:RNZ4 RXV2:RXV4 SHR2:SHR4 SRN2:SRN4 TBJ2:TBJ4 TLF2:TLF4 TVB2:TVB4 UEX2:UEX4 UOT2:UOT4 UYP2:UYP4 VIL2:VIL4 VSH2:VSH4 WCD2:WCD4 WLZ2:WLZ4 WVV2:WVV4 N65538:N65540 JJ65538:JJ65540 TF65538:TF65540 ADB65538:ADB65540 AMX65538:AMX65540 AWT65538:AWT65540 BGP65538:BGP65540 BQL65538:BQL65540 CAH65538:CAH65540 CKD65538:CKD65540 CTZ65538:CTZ65540 DDV65538:DDV65540 DNR65538:DNR65540 DXN65538:DXN65540 EHJ65538:EHJ65540 ERF65538:ERF65540 FBB65538:FBB65540 FKX65538:FKX65540 FUT65538:FUT65540 GEP65538:GEP65540 GOL65538:GOL65540 GYH65538:GYH65540 HID65538:HID65540 HRZ65538:HRZ65540 IBV65538:IBV65540 ILR65538:ILR65540 IVN65538:IVN65540 JFJ65538:JFJ65540 JPF65538:JPF65540 JZB65538:JZB65540 KIX65538:KIX65540 KST65538:KST65540 LCP65538:LCP65540 LML65538:LML65540 LWH65538:LWH65540 MGD65538:MGD65540 MPZ65538:MPZ65540 MZV65538:MZV65540 NJR65538:NJR65540 NTN65538:NTN65540 ODJ65538:ODJ65540 ONF65538:ONF65540 OXB65538:OXB65540 PGX65538:PGX65540 PQT65538:PQT65540 QAP65538:QAP65540 QKL65538:QKL65540 QUH65538:QUH65540 RED65538:RED65540 RNZ65538:RNZ65540 RXV65538:RXV65540 SHR65538:SHR65540 SRN65538:SRN65540 TBJ65538:TBJ65540 TLF65538:TLF65540 TVB65538:TVB65540 UEX65538:UEX65540 UOT65538:UOT65540 UYP65538:UYP65540 VIL65538:VIL65540 VSH65538:VSH65540 WCD65538:WCD65540 WLZ65538:WLZ65540 WVV65538:WVV65540 N131074:N131076 JJ131074:JJ131076 TF131074:TF131076 ADB131074:ADB131076 AMX131074:AMX131076 AWT131074:AWT131076 BGP131074:BGP131076 BQL131074:BQL131076 CAH131074:CAH131076 CKD131074:CKD131076 CTZ131074:CTZ131076 DDV131074:DDV131076 DNR131074:DNR131076 DXN131074:DXN131076 EHJ131074:EHJ131076 ERF131074:ERF131076 FBB131074:FBB131076 FKX131074:FKX131076 FUT131074:FUT131076 GEP131074:GEP131076 GOL131074:GOL131076 GYH131074:GYH131076 HID131074:HID131076 HRZ131074:HRZ131076 IBV131074:IBV131076 ILR131074:ILR131076 IVN131074:IVN131076 JFJ131074:JFJ131076 JPF131074:JPF131076 JZB131074:JZB131076 KIX131074:KIX131076 KST131074:KST131076 LCP131074:LCP131076 LML131074:LML131076 LWH131074:LWH131076 MGD131074:MGD131076 MPZ131074:MPZ131076 MZV131074:MZV131076 NJR131074:NJR131076 NTN131074:NTN131076 ODJ131074:ODJ131076 ONF131074:ONF131076 OXB131074:OXB131076 PGX131074:PGX131076 PQT131074:PQT131076 QAP131074:QAP131076 QKL131074:QKL131076 QUH131074:QUH131076 RED131074:RED131076 RNZ131074:RNZ131076 RXV131074:RXV131076 SHR131074:SHR131076 SRN131074:SRN131076 TBJ131074:TBJ131076 TLF131074:TLF131076 TVB131074:TVB131076 UEX131074:UEX131076 UOT131074:UOT131076 UYP131074:UYP131076 VIL131074:VIL131076 VSH131074:VSH131076 WCD131074:WCD131076 WLZ131074:WLZ131076 WVV131074:WVV131076 N196610:N196612 JJ196610:JJ196612 TF196610:TF196612 ADB196610:ADB196612 AMX196610:AMX196612 AWT196610:AWT196612 BGP196610:BGP196612 BQL196610:BQL196612 CAH196610:CAH196612 CKD196610:CKD196612 CTZ196610:CTZ196612 DDV196610:DDV196612 DNR196610:DNR196612 DXN196610:DXN196612 EHJ196610:EHJ196612 ERF196610:ERF196612 FBB196610:FBB196612 FKX196610:FKX196612 FUT196610:FUT196612 GEP196610:GEP196612 GOL196610:GOL196612 GYH196610:GYH196612 HID196610:HID196612 HRZ196610:HRZ196612 IBV196610:IBV196612 ILR196610:ILR196612 IVN196610:IVN196612 JFJ196610:JFJ196612 JPF196610:JPF196612 JZB196610:JZB196612 KIX196610:KIX196612 KST196610:KST196612 LCP196610:LCP196612 LML196610:LML196612 LWH196610:LWH196612 MGD196610:MGD196612 MPZ196610:MPZ196612 MZV196610:MZV196612 NJR196610:NJR196612 NTN196610:NTN196612 ODJ196610:ODJ196612 ONF196610:ONF196612 OXB196610:OXB196612 PGX196610:PGX196612 PQT196610:PQT196612 QAP196610:QAP196612 QKL196610:QKL196612 QUH196610:QUH196612 RED196610:RED196612 RNZ196610:RNZ196612 RXV196610:RXV196612 SHR196610:SHR196612 SRN196610:SRN196612 TBJ196610:TBJ196612 TLF196610:TLF196612 TVB196610:TVB196612 UEX196610:UEX196612 UOT196610:UOT196612 UYP196610:UYP196612 VIL196610:VIL196612 VSH196610:VSH196612 WCD196610:WCD196612 WLZ196610:WLZ196612 WVV196610:WVV196612 N262146:N262148 JJ262146:JJ262148 TF262146:TF262148 ADB262146:ADB262148 AMX262146:AMX262148 AWT262146:AWT262148 BGP262146:BGP262148 BQL262146:BQL262148 CAH262146:CAH262148 CKD262146:CKD262148 CTZ262146:CTZ262148 DDV262146:DDV262148 DNR262146:DNR262148 DXN262146:DXN262148 EHJ262146:EHJ262148 ERF262146:ERF262148 FBB262146:FBB262148 FKX262146:FKX262148 FUT262146:FUT262148 GEP262146:GEP262148 GOL262146:GOL262148 GYH262146:GYH262148 HID262146:HID262148 HRZ262146:HRZ262148 IBV262146:IBV262148 ILR262146:ILR262148 IVN262146:IVN262148 JFJ262146:JFJ262148 JPF262146:JPF262148 JZB262146:JZB262148 KIX262146:KIX262148 KST262146:KST262148 LCP262146:LCP262148 LML262146:LML262148 LWH262146:LWH262148 MGD262146:MGD262148 MPZ262146:MPZ262148 MZV262146:MZV262148 NJR262146:NJR262148 NTN262146:NTN262148 ODJ262146:ODJ262148 ONF262146:ONF262148 OXB262146:OXB262148 PGX262146:PGX262148 PQT262146:PQT262148 QAP262146:QAP262148 QKL262146:QKL262148 QUH262146:QUH262148 RED262146:RED262148 RNZ262146:RNZ262148 RXV262146:RXV262148 SHR262146:SHR262148 SRN262146:SRN262148 TBJ262146:TBJ262148 TLF262146:TLF262148 TVB262146:TVB262148 UEX262146:UEX262148 UOT262146:UOT262148 UYP262146:UYP262148 VIL262146:VIL262148 VSH262146:VSH262148 WCD262146:WCD262148 WLZ262146:WLZ262148 WVV262146:WVV262148 N327682:N327684 JJ327682:JJ327684 TF327682:TF327684 ADB327682:ADB327684 AMX327682:AMX327684 AWT327682:AWT327684 BGP327682:BGP327684 BQL327682:BQL327684 CAH327682:CAH327684 CKD327682:CKD327684 CTZ327682:CTZ327684 DDV327682:DDV327684 DNR327682:DNR327684 DXN327682:DXN327684 EHJ327682:EHJ327684 ERF327682:ERF327684 FBB327682:FBB327684 FKX327682:FKX327684 FUT327682:FUT327684 GEP327682:GEP327684 GOL327682:GOL327684 GYH327682:GYH327684 HID327682:HID327684 HRZ327682:HRZ327684 IBV327682:IBV327684 ILR327682:ILR327684 IVN327682:IVN327684 JFJ327682:JFJ327684 JPF327682:JPF327684 JZB327682:JZB327684 KIX327682:KIX327684 KST327682:KST327684 LCP327682:LCP327684 LML327682:LML327684 LWH327682:LWH327684 MGD327682:MGD327684 MPZ327682:MPZ327684 MZV327682:MZV327684 NJR327682:NJR327684 NTN327682:NTN327684 ODJ327682:ODJ327684 ONF327682:ONF327684 OXB327682:OXB327684 PGX327682:PGX327684 PQT327682:PQT327684 QAP327682:QAP327684 QKL327682:QKL327684 QUH327682:QUH327684 RED327682:RED327684 RNZ327682:RNZ327684 RXV327682:RXV327684 SHR327682:SHR327684 SRN327682:SRN327684 TBJ327682:TBJ327684 TLF327682:TLF327684 TVB327682:TVB327684 UEX327682:UEX327684 UOT327682:UOT327684 UYP327682:UYP327684 VIL327682:VIL327684 VSH327682:VSH327684 WCD327682:WCD327684 WLZ327682:WLZ327684 WVV327682:WVV327684 N393218:N393220 JJ393218:JJ393220 TF393218:TF393220 ADB393218:ADB393220 AMX393218:AMX393220 AWT393218:AWT393220 BGP393218:BGP393220 BQL393218:BQL393220 CAH393218:CAH393220 CKD393218:CKD393220 CTZ393218:CTZ393220 DDV393218:DDV393220 DNR393218:DNR393220 DXN393218:DXN393220 EHJ393218:EHJ393220 ERF393218:ERF393220 FBB393218:FBB393220 FKX393218:FKX393220 FUT393218:FUT393220 GEP393218:GEP393220 GOL393218:GOL393220 GYH393218:GYH393220 HID393218:HID393220 HRZ393218:HRZ393220 IBV393218:IBV393220 ILR393218:ILR393220 IVN393218:IVN393220 JFJ393218:JFJ393220 JPF393218:JPF393220 JZB393218:JZB393220 KIX393218:KIX393220 KST393218:KST393220 LCP393218:LCP393220 LML393218:LML393220 LWH393218:LWH393220 MGD393218:MGD393220 MPZ393218:MPZ393220 MZV393218:MZV393220 NJR393218:NJR393220 NTN393218:NTN393220 ODJ393218:ODJ393220 ONF393218:ONF393220 OXB393218:OXB393220 PGX393218:PGX393220 PQT393218:PQT393220 QAP393218:QAP393220 QKL393218:QKL393220 QUH393218:QUH393220 RED393218:RED393220 RNZ393218:RNZ393220 RXV393218:RXV393220 SHR393218:SHR393220 SRN393218:SRN393220 TBJ393218:TBJ393220 TLF393218:TLF393220 TVB393218:TVB393220 UEX393218:UEX393220 UOT393218:UOT393220 UYP393218:UYP393220 VIL393218:VIL393220 VSH393218:VSH393220 WCD393218:WCD393220 WLZ393218:WLZ393220 WVV393218:WVV393220 N458754:N458756 JJ458754:JJ458756 TF458754:TF458756 ADB458754:ADB458756 AMX458754:AMX458756 AWT458754:AWT458756 BGP458754:BGP458756 BQL458754:BQL458756 CAH458754:CAH458756 CKD458754:CKD458756 CTZ458754:CTZ458756 DDV458754:DDV458756 DNR458754:DNR458756 DXN458754:DXN458756 EHJ458754:EHJ458756 ERF458754:ERF458756 FBB458754:FBB458756 FKX458754:FKX458756 FUT458754:FUT458756 GEP458754:GEP458756 GOL458754:GOL458756 GYH458754:GYH458756 HID458754:HID458756 HRZ458754:HRZ458756 IBV458754:IBV458756 ILR458754:ILR458756 IVN458754:IVN458756 JFJ458754:JFJ458756 JPF458754:JPF458756 JZB458754:JZB458756 KIX458754:KIX458756 KST458754:KST458756 LCP458754:LCP458756 LML458754:LML458756 LWH458754:LWH458756 MGD458754:MGD458756 MPZ458754:MPZ458756 MZV458754:MZV458756 NJR458754:NJR458756 NTN458754:NTN458756 ODJ458754:ODJ458756 ONF458754:ONF458756 OXB458754:OXB458756 PGX458754:PGX458756 PQT458754:PQT458756 QAP458754:QAP458756 QKL458754:QKL458756 QUH458754:QUH458756 RED458754:RED458756 RNZ458754:RNZ458756 RXV458754:RXV458756 SHR458754:SHR458756 SRN458754:SRN458756 TBJ458754:TBJ458756 TLF458754:TLF458756 TVB458754:TVB458756 UEX458754:UEX458756 UOT458754:UOT458756 UYP458754:UYP458756 VIL458754:VIL458756 VSH458754:VSH458756 WCD458754:WCD458756 WLZ458754:WLZ458756 WVV458754:WVV458756 N524290:N524292 JJ524290:JJ524292 TF524290:TF524292 ADB524290:ADB524292 AMX524290:AMX524292 AWT524290:AWT524292 BGP524290:BGP524292 BQL524290:BQL524292 CAH524290:CAH524292 CKD524290:CKD524292 CTZ524290:CTZ524292 DDV524290:DDV524292 DNR524290:DNR524292 DXN524290:DXN524292 EHJ524290:EHJ524292 ERF524290:ERF524292 FBB524290:FBB524292 FKX524290:FKX524292 FUT524290:FUT524292 GEP524290:GEP524292 GOL524290:GOL524292 GYH524290:GYH524292 HID524290:HID524292 HRZ524290:HRZ524292 IBV524290:IBV524292 ILR524290:ILR524292 IVN524290:IVN524292 JFJ524290:JFJ524292 JPF524290:JPF524292 JZB524290:JZB524292 KIX524290:KIX524292 KST524290:KST524292 LCP524290:LCP524292 LML524290:LML524292 LWH524290:LWH524292 MGD524290:MGD524292 MPZ524290:MPZ524292 MZV524290:MZV524292 NJR524290:NJR524292 NTN524290:NTN524292 ODJ524290:ODJ524292 ONF524290:ONF524292 OXB524290:OXB524292 PGX524290:PGX524292 PQT524290:PQT524292 QAP524290:QAP524292 QKL524290:QKL524292 QUH524290:QUH524292 RED524290:RED524292 RNZ524290:RNZ524292 RXV524290:RXV524292 SHR524290:SHR524292 SRN524290:SRN524292 TBJ524290:TBJ524292 TLF524290:TLF524292 TVB524290:TVB524292 UEX524290:UEX524292 UOT524290:UOT524292 UYP524290:UYP524292 VIL524290:VIL524292 VSH524290:VSH524292 WCD524290:WCD524292 WLZ524290:WLZ524292 WVV524290:WVV524292 N589826:N589828 JJ589826:JJ589828 TF589826:TF589828 ADB589826:ADB589828 AMX589826:AMX589828 AWT589826:AWT589828 BGP589826:BGP589828 BQL589826:BQL589828 CAH589826:CAH589828 CKD589826:CKD589828 CTZ589826:CTZ589828 DDV589826:DDV589828 DNR589826:DNR589828 DXN589826:DXN589828 EHJ589826:EHJ589828 ERF589826:ERF589828 FBB589826:FBB589828 FKX589826:FKX589828 FUT589826:FUT589828 GEP589826:GEP589828 GOL589826:GOL589828 GYH589826:GYH589828 HID589826:HID589828 HRZ589826:HRZ589828 IBV589826:IBV589828 ILR589826:ILR589828 IVN589826:IVN589828 JFJ589826:JFJ589828 JPF589826:JPF589828 JZB589826:JZB589828 KIX589826:KIX589828 KST589826:KST589828 LCP589826:LCP589828 LML589826:LML589828 LWH589826:LWH589828 MGD589826:MGD589828 MPZ589826:MPZ589828 MZV589826:MZV589828 NJR589826:NJR589828 NTN589826:NTN589828 ODJ589826:ODJ589828 ONF589826:ONF589828 OXB589826:OXB589828 PGX589826:PGX589828 PQT589826:PQT589828 QAP589826:QAP589828 QKL589826:QKL589828 QUH589826:QUH589828 RED589826:RED589828 RNZ589826:RNZ589828 RXV589826:RXV589828 SHR589826:SHR589828 SRN589826:SRN589828 TBJ589826:TBJ589828 TLF589826:TLF589828 TVB589826:TVB589828 UEX589826:UEX589828 UOT589826:UOT589828 UYP589826:UYP589828 VIL589826:VIL589828 VSH589826:VSH589828 WCD589826:WCD589828 WLZ589826:WLZ589828 WVV589826:WVV589828 N655362:N655364 JJ655362:JJ655364 TF655362:TF655364 ADB655362:ADB655364 AMX655362:AMX655364 AWT655362:AWT655364 BGP655362:BGP655364 BQL655362:BQL655364 CAH655362:CAH655364 CKD655362:CKD655364 CTZ655362:CTZ655364 DDV655362:DDV655364 DNR655362:DNR655364 DXN655362:DXN655364 EHJ655362:EHJ655364 ERF655362:ERF655364 FBB655362:FBB655364 FKX655362:FKX655364 FUT655362:FUT655364 GEP655362:GEP655364 GOL655362:GOL655364 GYH655362:GYH655364 HID655362:HID655364 HRZ655362:HRZ655364 IBV655362:IBV655364 ILR655362:ILR655364 IVN655362:IVN655364 JFJ655362:JFJ655364 JPF655362:JPF655364 JZB655362:JZB655364 KIX655362:KIX655364 KST655362:KST655364 LCP655362:LCP655364 LML655362:LML655364 LWH655362:LWH655364 MGD655362:MGD655364 MPZ655362:MPZ655364 MZV655362:MZV655364 NJR655362:NJR655364 NTN655362:NTN655364 ODJ655362:ODJ655364 ONF655362:ONF655364 OXB655362:OXB655364 PGX655362:PGX655364 PQT655362:PQT655364 QAP655362:QAP655364 QKL655362:QKL655364 QUH655362:QUH655364 RED655362:RED655364 RNZ655362:RNZ655364 RXV655362:RXV655364 SHR655362:SHR655364 SRN655362:SRN655364 TBJ655362:TBJ655364 TLF655362:TLF655364 TVB655362:TVB655364 UEX655362:UEX655364 UOT655362:UOT655364 UYP655362:UYP655364 VIL655362:VIL655364 VSH655362:VSH655364 WCD655362:WCD655364 WLZ655362:WLZ655364 WVV655362:WVV655364 N720898:N720900 JJ720898:JJ720900 TF720898:TF720900 ADB720898:ADB720900 AMX720898:AMX720900 AWT720898:AWT720900 BGP720898:BGP720900 BQL720898:BQL720900 CAH720898:CAH720900 CKD720898:CKD720900 CTZ720898:CTZ720900 DDV720898:DDV720900 DNR720898:DNR720900 DXN720898:DXN720900 EHJ720898:EHJ720900 ERF720898:ERF720900 FBB720898:FBB720900 FKX720898:FKX720900 FUT720898:FUT720900 GEP720898:GEP720900 GOL720898:GOL720900 GYH720898:GYH720900 HID720898:HID720900 HRZ720898:HRZ720900 IBV720898:IBV720900 ILR720898:ILR720900 IVN720898:IVN720900 JFJ720898:JFJ720900 JPF720898:JPF720900 JZB720898:JZB720900 KIX720898:KIX720900 KST720898:KST720900 LCP720898:LCP720900 LML720898:LML720900 LWH720898:LWH720900 MGD720898:MGD720900 MPZ720898:MPZ720900 MZV720898:MZV720900 NJR720898:NJR720900 NTN720898:NTN720900 ODJ720898:ODJ720900 ONF720898:ONF720900 OXB720898:OXB720900 PGX720898:PGX720900 PQT720898:PQT720900 QAP720898:QAP720900 QKL720898:QKL720900 QUH720898:QUH720900 RED720898:RED720900 RNZ720898:RNZ720900 RXV720898:RXV720900 SHR720898:SHR720900 SRN720898:SRN720900 TBJ720898:TBJ720900 TLF720898:TLF720900 TVB720898:TVB720900 UEX720898:UEX720900 UOT720898:UOT720900 UYP720898:UYP720900 VIL720898:VIL720900 VSH720898:VSH720900 WCD720898:WCD720900 WLZ720898:WLZ720900 WVV720898:WVV720900 N786434:N786436 JJ786434:JJ786436 TF786434:TF786436 ADB786434:ADB786436 AMX786434:AMX786436 AWT786434:AWT786436 BGP786434:BGP786436 BQL786434:BQL786436 CAH786434:CAH786436 CKD786434:CKD786436 CTZ786434:CTZ786436 DDV786434:DDV786436 DNR786434:DNR786436 DXN786434:DXN786436 EHJ786434:EHJ786436 ERF786434:ERF786436 FBB786434:FBB786436 FKX786434:FKX786436 FUT786434:FUT786436 GEP786434:GEP786436 GOL786434:GOL786436 GYH786434:GYH786436 HID786434:HID786436 HRZ786434:HRZ786436 IBV786434:IBV786436 ILR786434:ILR786436 IVN786434:IVN786436 JFJ786434:JFJ786436 JPF786434:JPF786436 JZB786434:JZB786436 KIX786434:KIX786436 KST786434:KST786436 LCP786434:LCP786436 LML786434:LML786436 LWH786434:LWH786436 MGD786434:MGD786436 MPZ786434:MPZ786436 MZV786434:MZV786436 NJR786434:NJR786436 NTN786434:NTN786436 ODJ786434:ODJ786436 ONF786434:ONF786436 OXB786434:OXB786436 PGX786434:PGX786436 PQT786434:PQT786436 QAP786434:QAP786436 QKL786434:QKL786436 QUH786434:QUH786436 RED786434:RED786436 RNZ786434:RNZ786436 RXV786434:RXV786436 SHR786434:SHR786436 SRN786434:SRN786436 TBJ786434:TBJ786436 TLF786434:TLF786436 TVB786434:TVB786436 UEX786434:UEX786436 UOT786434:UOT786436 UYP786434:UYP786436 VIL786434:VIL786436 VSH786434:VSH786436 WCD786434:WCD786436 WLZ786434:WLZ786436 WVV786434:WVV786436 N851970:N851972 JJ851970:JJ851972 TF851970:TF851972 ADB851970:ADB851972 AMX851970:AMX851972 AWT851970:AWT851972 BGP851970:BGP851972 BQL851970:BQL851972 CAH851970:CAH851972 CKD851970:CKD851972 CTZ851970:CTZ851972 DDV851970:DDV851972 DNR851970:DNR851972 DXN851970:DXN851972 EHJ851970:EHJ851972 ERF851970:ERF851972 FBB851970:FBB851972 FKX851970:FKX851972 FUT851970:FUT851972 GEP851970:GEP851972 GOL851970:GOL851972 GYH851970:GYH851972 HID851970:HID851972 HRZ851970:HRZ851972 IBV851970:IBV851972 ILR851970:ILR851972 IVN851970:IVN851972 JFJ851970:JFJ851972 JPF851970:JPF851972 JZB851970:JZB851972 KIX851970:KIX851972 KST851970:KST851972 LCP851970:LCP851972 LML851970:LML851972 LWH851970:LWH851972 MGD851970:MGD851972 MPZ851970:MPZ851972 MZV851970:MZV851972 NJR851970:NJR851972 NTN851970:NTN851972 ODJ851970:ODJ851972 ONF851970:ONF851972 OXB851970:OXB851972 PGX851970:PGX851972 PQT851970:PQT851972 QAP851970:QAP851972 QKL851970:QKL851972 QUH851970:QUH851972 RED851970:RED851972 RNZ851970:RNZ851972 RXV851970:RXV851972 SHR851970:SHR851972 SRN851970:SRN851972 TBJ851970:TBJ851972 TLF851970:TLF851972 TVB851970:TVB851972 UEX851970:UEX851972 UOT851970:UOT851972 UYP851970:UYP851972 VIL851970:VIL851972 VSH851970:VSH851972 WCD851970:WCD851972 WLZ851970:WLZ851972 WVV851970:WVV851972 N917506:N917508 JJ917506:JJ917508 TF917506:TF917508 ADB917506:ADB917508 AMX917506:AMX917508 AWT917506:AWT917508 BGP917506:BGP917508 BQL917506:BQL917508 CAH917506:CAH917508 CKD917506:CKD917508 CTZ917506:CTZ917508 DDV917506:DDV917508 DNR917506:DNR917508 DXN917506:DXN917508 EHJ917506:EHJ917508 ERF917506:ERF917508 FBB917506:FBB917508 FKX917506:FKX917508 FUT917506:FUT917508 GEP917506:GEP917508 GOL917506:GOL917508 GYH917506:GYH917508 HID917506:HID917508 HRZ917506:HRZ917508 IBV917506:IBV917508 ILR917506:ILR917508 IVN917506:IVN917508 JFJ917506:JFJ917508 JPF917506:JPF917508 JZB917506:JZB917508 KIX917506:KIX917508 KST917506:KST917508 LCP917506:LCP917508 LML917506:LML917508 LWH917506:LWH917508 MGD917506:MGD917508 MPZ917506:MPZ917508 MZV917506:MZV917508 NJR917506:NJR917508 NTN917506:NTN917508 ODJ917506:ODJ917508 ONF917506:ONF917508 OXB917506:OXB917508 PGX917506:PGX917508 PQT917506:PQT917508 QAP917506:QAP917508 QKL917506:QKL917508 QUH917506:QUH917508 RED917506:RED917508 RNZ917506:RNZ917508 RXV917506:RXV917508 SHR917506:SHR917508 SRN917506:SRN917508 TBJ917506:TBJ917508 TLF917506:TLF917508 TVB917506:TVB917508 UEX917506:UEX917508 UOT917506:UOT917508 UYP917506:UYP917508 VIL917506:VIL917508 VSH917506:VSH917508 WCD917506:WCD917508 WLZ917506:WLZ917508 WVV917506:WVV917508 N983042:N983044 JJ983042:JJ983044 TF983042:TF983044 ADB983042:ADB983044 AMX983042:AMX983044 AWT983042:AWT983044 BGP983042:BGP983044 BQL983042:BQL983044 CAH983042:CAH983044 CKD983042:CKD983044 CTZ983042:CTZ983044 DDV983042:DDV983044 DNR983042:DNR983044 DXN983042:DXN983044 EHJ983042:EHJ983044 ERF983042:ERF983044 FBB983042:FBB983044 FKX983042:FKX983044 FUT983042:FUT983044 GEP983042:GEP983044 GOL983042:GOL983044 GYH983042:GYH983044 HID983042:HID983044 HRZ983042:HRZ983044 IBV983042:IBV983044 ILR983042:ILR983044 IVN983042:IVN983044 JFJ983042:JFJ983044 JPF983042:JPF983044 JZB983042:JZB983044 KIX983042:KIX983044 KST983042:KST983044 LCP983042:LCP983044 LML983042:LML983044 LWH983042:LWH983044 MGD983042:MGD983044 MPZ983042:MPZ983044 MZV983042:MZV983044 NJR983042:NJR983044 NTN983042:NTN983044 ODJ983042:ODJ983044 ONF983042:ONF983044 OXB983042:OXB983044 PGX983042:PGX983044 PQT983042:PQT983044 QAP983042:QAP983044 QKL983042:QKL983044 QUH983042:QUH983044 RED983042:RED983044 RNZ983042:RNZ983044 RXV983042:RXV983044 SHR983042:SHR983044 SRN983042:SRN983044 TBJ983042:TBJ983044 TLF983042:TLF983044 TVB983042:TVB983044 UEX983042:UEX983044 UOT983042:UOT983044 UYP983042:UYP983044 VIL983042:VIL983044 VSH983042:VSH983044 WCD983042:WCD983044 WLZ983042:WLZ983044 WVV983042:WVV983044">
      <formula1>"应用层,表示层,会话层,传输层,网络层,数据链路层,物理层"</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D1" workbookViewId="0">
      <selection activeCell="O1" sqref="O1:O1048576"/>
    </sheetView>
  </sheetViews>
  <sheetFormatPr defaultColWidth="9" defaultRowHeight="15.6" x14ac:dyDescent="0.25"/>
  <cols>
    <col min="1" max="2" width="9" style="89"/>
    <col min="3" max="3" width="16.59765625" style="89" customWidth="1"/>
    <col min="4" max="4" width="8.59765625" style="89" bestFit="1" customWidth="1"/>
    <col min="5" max="5" width="23.09765625" style="89" customWidth="1"/>
    <col min="6" max="6" width="15.19921875" style="89" customWidth="1"/>
    <col min="7" max="8" width="9" style="63"/>
    <col min="9" max="9" width="9" style="89"/>
    <col min="10" max="10" width="14.19921875" style="89" bestFit="1" customWidth="1"/>
    <col min="11" max="14" width="9" style="89"/>
    <col min="15" max="15" width="10.796875" style="163" customWidth="1"/>
    <col min="16" max="258" width="9" style="89"/>
    <col min="259" max="259" width="27.5" style="89" customWidth="1"/>
    <col min="260" max="260" width="16.59765625" style="89" customWidth="1"/>
    <col min="261" max="261" width="9" style="89"/>
    <col min="262" max="262" width="23.09765625" style="89" customWidth="1"/>
    <col min="263" max="263" width="15.19921875" style="89" customWidth="1"/>
    <col min="264" max="514" width="9" style="89"/>
    <col min="515" max="515" width="27.5" style="89" customWidth="1"/>
    <col min="516" max="516" width="16.59765625" style="89" customWidth="1"/>
    <col min="517" max="517" width="9" style="89"/>
    <col min="518" max="518" width="23.09765625" style="89" customWidth="1"/>
    <col min="519" max="519" width="15.19921875" style="89" customWidth="1"/>
    <col min="520" max="770" width="9" style="89"/>
    <col min="771" max="771" width="27.5" style="89" customWidth="1"/>
    <col min="772" max="772" width="16.59765625" style="89" customWidth="1"/>
    <col min="773" max="773" width="9" style="89"/>
    <col min="774" max="774" width="23.09765625" style="89" customWidth="1"/>
    <col min="775" max="775" width="15.19921875" style="89" customWidth="1"/>
    <col min="776" max="1026" width="9" style="89"/>
    <col min="1027" max="1027" width="27.5" style="89" customWidth="1"/>
    <col min="1028" max="1028" width="16.59765625" style="89" customWidth="1"/>
    <col min="1029" max="1029" width="9" style="89"/>
    <col min="1030" max="1030" width="23.09765625" style="89" customWidth="1"/>
    <col min="1031" max="1031" width="15.19921875" style="89" customWidth="1"/>
    <col min="1032" max="1282" width="9" style="89"/>
    <col min="1283" max="1283" width="27.5" style="89" customWidth="1"/>
    <col min="1284" max="1284" width="16.59765625" style="89" customWidth="1"/>
    <col min="1285" max="1285" width="9" style="89"/>
    <col min="1286" max="1286" width="23.09765625" style="89" customWidth="1"/>
    <col min="1287" max="1287" width="15.19921875" style="89" customWidth="1"/>
    <col min="1288" max="1538" width="9" style="89"/>
    <col min="1539" max="1539" width="27.5" style="89" customWidth="1"/>
    <col min="1540" max="1540" width="16.59765625" style="89" customWidth="1"/>
    <col min="1541" max="1541" width="9" style="89"/>
    <col min="1542" max="1542" width="23.09765625" style="89" customWidth="1"/>
    <col min="1543" max="1543" width="15.19921875" style="89" customWidth="1"/>
    <col min="1544" max="1794" width="9" style="89"/>
    <col min="1795" max="1795" width="27.5" style="89" customWidth="1"/>
    <col min="1796" max="1796" width="16.59765625" style="89" customWidth="1"/>
    <col min="1797" max="1797" width="9" style="89"/>
    <col min="1798" max="1798" width="23.09765625" style="89" customWidth="1"/>
    <col min="1799" max="1799" width="15.19921875" style="89" customWidth="1"/>
    <col min="1800" max="2050" width="9" style="89"/>
    <col min="2051" max="2051" width="27.5" style="89" customWidth="1"/>
    <col min="2052" max="2052" width="16.59765625" style="89" customWidth="1"/>
    <col min="2053" max="2053" width="9" style="89"/>
    <col min="2054" max="2054" width="23.09765625" style="89" customWidth="1"/>
    <col min="2055" max="2055" width="15.19921875" style="89" customWidth="1"/>
    <col min="2056" max="2306" width="9" style="89"/>
    <col min="2307" max="2307" width="27.5" style="89" customWidth="1"/>
    <col min="2308" max="2308" width="16.59765625" style="89" customWidth="1"/>
    <col min="2309" max="2309" width="9" style="89"/>
    <col min="2310" max="2310" width="23.09765625" style="89" customWidth="1"/>
    <col min="2311" max="2311" width="15.19921875" style="89" customWidth="1"/>
    <col min="2312" max="2562" width="9" style="89"/>
    <col min="2563" max="2563" width="27.5" style="89" customWidth="1"/>
    <col min="2564" max="2564" width="16.59765625" style="89" customWidth="1"/>
    <col min="2565" max="2565" width="9" style="89"/>
    <col min="2566" max="2566" width="23.09765625" style="89" customWidth="1"/>
    <col min="2567" max="2567" width="15.19921875" style="89" customWidth="1"/>
    <col min="2568" max="2818" width="9" style="89"/>
    <col min="2819" max="2819" width="27.5" style="89" customWidth="1"/>
    <col min="2820" max="2820" width="16.59765625" style="89" customWidth="1"/>
    <col min="2821" max="2821" width="9" style="89"/>
    <col min="2822" max="2822" width="23.09765625" style="89" customWidth="1"/>
    <col min="2823" max="2823" width="15.19921875" style="89" customWidth="1"/>
    <col min="2824" max="3074" width="9" style="89"/>
    <col min="3075" max="3075" width="27.5" style="89" customWidth="1"/>
    <col min="3076" max="3076" width="16.59765625" style="89" customWidth="1"/>
    <col min="3077" max="3077" width="9" style="89"/>
    <col min="3078" max="3078" width="23.09765625" style="89" customWidth="1"/>
    <col min="3079" max="3079" width="15.19921875" style="89" customWidth="1"/>
    <col min="3080" max="3330" width="9" style="89"/>
    <col min="3331" max="3331" width="27.5" style="89" customWidth="1"/>
    <col min="3332" max="3332" width="16.59765625" style="89" customWidth="1"/>
    <col min="3333" max="3333" width="9" style="89"/>
    <col min="3334" max="3334" width="23.09765625" style="89" customWidth="1"/>
    <col min="3335" max="3335" width="15.19921875" style="89" customWidth="1"/>
    <col min="3336" max="3586" width="9" style="89"/>
    <col min="3587" max="3587" width="27.5" style="89" customWidth="1"/>
    <col min="3588" max="3588" width="16.59765625" style="89" customWidth="1"/>
    <col min="3589" max="3589" width="9" style="89"/>
    <col min="3590" max="3590" width="23.09765625" style="89" customWidth="1"/>
    <col min="3591" max="3591" width="15.19921875" style="89" customWidth="1"/>
    <col min="3592" max="3842" width="9" style="89"/>
    <col min="3843" max="3843" width="27.5" style="89" customWidth="1"/>
    <col min="3844" max="3844" width="16.59765625" style="89" customWidth="1"/>
    <col min="3845" max="3845" width="9" style="89"/>
    <col min="3846" max="3846" width="23.09765625" style="89" customWidth="1"/>
    <col min="3847" max="3847" width="15.19921875" style="89" customWidth="1"/>
    <col min="3848" max="4098" width="9" style="89"/>
    <col min="4099" max="4099" width="27.5" style="89" customWidth="1"/>
    <col min="4100" max="4100" width="16.59765625" style="89" customWidth="1"/>
    <col min="4101" max="4101" width="9" style="89"/>
    <col min="4102" max="4102" width="23.09765625" style="89" customWidth="1"/>
    <col min="4103" max="4103" width="15.19921875" style="89" customWidth="1"/>
    <col min="4104" max="4354" width="9" style="89"/>
    <col min="4355" max="4355" width="27.5" style="89" customWidth="1"/>
    <col min="4356" max="4356" width="16.59765625" style="89" customWidth="1"/>
    <col min="4357" max="4357" width="9" style="89"/>
    <col min="4358" max="4358" width="23.09765625" style="89" customWidth="1"/>
    <col min="4359" max="4359" width="15.19921875" style="89" customWidth="1"/>
    <col min="4360" max="4610" width="9" style="89"/>
    <col min="4611" max="4611" width="27.5" style="89" customWidth="1"/>
    <col min="4612" max="4612" width="16.59765625" style="89" customWidth="1"/>
    <col min="4613" max="4613" width="9" style="89"/>
    <col min="4614" max="4614" width="23.09765625" style="89" customWidth="1"/>
    <col min="4615" max="4615" width="15.19921875" style="89" customWidth="1"/>
    <col min="4616" max="4866" width="9" style="89"/>
    <col min="4867" max="4867" width="27.5" style="89" customWidth="1"/>
    <col min="4868" max="4868" width="16.59765625" style="89" customWidth="1"/>
    <col min="4869" max="4869" width="9" style="89"/>
    <col min="4870" max="4870" width="23.09765625" style="89" customWidth="1"/>
    <col min="4871" max="4871" width="15.19921875" style="89" customWidth="1"/>
    <col min="4872" max="5122" width="9" style="89"/>
    <col min="5123" max="5123" width="27.5" style="89" customWidth="1"/>
    <col min="5124" max="5124" width="16.59765625" style="89" customWidth="1"/>
    <col min="5125" max="5125" width="9" style="89"/>
    <col min="5126" max="5126" width="23.09765625" style="89" customWidth="1"/>
    <col min="5127" max="5127" width="15.19921875" style="89" customWidth="1"/>
    <col min="5128" max="5378" width="9" style="89"/>
    <col min="5379" max="5379" width="27.5" style="89" customWidth="1"/>
    <col min="5380" max="5380" width="16.59765625" style="89" customWidth="1"/>
    <col min="5381" max="5381" width="9" style="89"/>
    <col min="5382" max="5382" width="23.09765625" style="89" customWidth="1"/>
    <col min="5383" max="5383" width="15.19921875" style="89" customWidth="1"/>
    <col min="5384" max="5634" width="9" style="89"/>
    <col min="5635" max="5635" width="27.5" style="89" customWidth="1"/>
    <col min="5636" max="5636" width="16.59765625" style="89" customWidth="1"/>
    <col min="5637" max="5637" width="9" style="89"/>
    <col min="5638" max="5638" width="23.09765625" style="89" customWidth="1"/>
    <col min="5639" max="5639" width="15.19921875" style="89" customWidth="1"/>
    <col min="5640" max="5890" width="9" style="89"/>
    <col min="5891" max="5891" width="27.5" style="89" customWidth="1"/>
    <col min="5892" max="5892" width="16.59765625" style="89" customWidth="1"/>
    <col min="5893" max="5893" width="9" style="89"/>
    <col min="5894" max="5894" width="23.09765625" style="89" customWidth="1"/>
    <col min="5895" max="5895" width="15.19921875" style="89" customWidth="1"/>
    <col min="5896" max="6146" width="9" style="89"/>
    <col min="6147" max="6147" width="27.5" style="89" customWidth="1"/>
    <col min="6148" max="6148" width="16.59765625" style="89" customWidth="1"/>
    <col min="6149" max="6149" width="9" style="89"/>
    <col min="6150" max="6150" width="23.09765625" style="89" customWidth="1"/>
    <col min="6151" max="6151" width="15.19921875" style="89" customWidth="1"/>
    <col min="6152" max="6402" width="9" style="89"/>
    <col min="6403" max="6403" width="27.5" style="89" customWidth="1"/>
    <col min="6404" max="6404" width="16.59765625" style="89" customWidth="1"/>
    <col min="6405" max="6405" width="9" style="89"/>
    <col min="6406" max="6406" width="23.09765625" style="89" customWidth="1"/>
    <col min="6407" max="6407" width="15.19921875" style="89" customWidth="1"/>
    <col min="6408" max="6658" width="9" style="89"/>
    <col min="6659" max="6659" width="27.5" style="89" customWidth="1"/>
    <col min="6660" max="6660" width="16.59765625" style="89" customWidth="1"/>
    <col min="6661" max="6661" width="9" style="89"/>
    <col min="6662" max="6662" width="23.09765625" style="89" customWidth="1"/>
    <col min="6663" max="6663" width="15.19921875" style="89" customWidth="1"/>
    <col min="6664" max="6914" width="9" style="89"/>
    <col min="6915" max="6915" width="27.5" style="89" customWidth="1"/>
    <col min="6916" max="6916" width="16.59765625" style="89" customWidth="1"/>
    <col min="6917" max="6917" width="9" style="89"/>
    <col min="6918" max="6918" width="23.09765625" style="89" customWidth="1"/>
    <col min="6919" max="6919" width="15.19921875" style="89" customWidth="1"/>
    <col min="6920" max="7170" width="9" style="89"/>
    <col min="7171" max="7171" width="27.5" style="89" customWidth="1"/>
    <col min="7172" max="7172" width="16.59765625" style="89" customWidth="1"/>
    <col min="7173" max="7173" width="9" style="89"/>
    <col min="7174" max="7174" width="23.09765625" style="89" customWidth="1"/>
    <col min="7175" max="7175" width="15.19921875" style="89" customWidth="1"/>
    <col min="7176" max="7426" width="9" style="89"/>
    <col min="7427" max="7427" width="27.5" style="89" customWidth="1"/>
    <col min="7428" max="7428" width="16.59765625" style="89" customWidth="1"/>
    <col min="7429" max="7429" width="9" style="89"/>
    <col min="7430" max="7430" width="23.09765625" style="89" customWidth="1"/>
    <col min="7431" max="7431" width="15.19921875" style="89" customWidth="1"/>
    <col min="7432" max="7682" width="9" style="89"/>
    <col min="7683" max="7683" width="27.5" style="89" customWidth="1"/>
    <col min="7684" max="7684" width="16.59765625" style="89" customWidth="1"/>
    <col min="7685" max="7685" width="9" style="89"/>
    <col min="7686" max="7686" width="23.09765625" style="89" customWidth="1"/>
    <col min="7687" max="7687" width="15.19921875" style="89" customWidth="1"/>
    <col min="7688" max="7938" width="9" style="89"/>
    <col min="7939" max="7939" width="27.5" style="89" customWidth="1"/>
    <col min="7940" max="7940" width="16.59765625" style="89" customWidth="1"/>
    <col min="7941" max="7941" width="9" style="89"/>
    <col min="7942" max="7942" width="23.09765625" style="89" customWidth="1"/>
    <col min="7943" max="7943" width="15.19921875" style="89" customWidth="1"/>
    <col min="7944" max="8194" width="9" style="89"/>
    <col min="8195" max="8195" width="27.5" style="89" customWidth="1"/>
    <col min="8196" max="8196" width="16.59765625" style="89" customWidth="1"/>
    <col min="8197" max="8197" width="9" style="89"/>
    <col min="8198" max="8198" width="23.09765625" style="89" customWidth="1"/>
    <col min="8199" max="8199" width="15.19921875" style="89" customWidth="1"/>
    <col min="8200" max="8450" width="9" style="89"/>
    <col min="8451" max="8451" width="27.5" style="89" customWidth="1"/>
    <col min="8452" max="8452" width="16.59765625" style="89" customWidth="1"/>
    <col min="8453" max="8453" width="9" style="89"/>
    <col min="8454" max="8454" width="23.09765625" style="89" customWidth="1"/>
    <col min="8455" max="8455" width="15.19921875" style="89" customWidth="1"/>
    <col min="8456" max="8706" width="9" style="89"/>
    <col min="8707" max="8707" width="27.5" style="89" customWidth="1"/>
    <col min="8708" max="8708" width="16.59765625" style="89" customWidth="1"/>
    <col min="8709" max="8709" width="9" style="89"/>
    <col min="8710" max="8710" width="23.09765625" style="89" customWidth="1"/>
    <col min="8711" max="8711" width="15.19921875" style="89" customWidth="1"/>
    <col min="8712" max="8962" width="9" style="89"/>
    <col min="8963" max="8963" width="27.5" style="89" customWidth="1"/>
    <col min="8964" max="8964" width="16.59765625" style="89" customWidth="1"/>
    <col min="8965" max="8965" width="9" style="89"/>
    <col min="8966" max="8966" width="23.09765625" style="89" customWidth="1"/>
    <col min="8967" max="8967" width="15.19921875" style="89" customWidth="1"/>
    <col min="8968" max="9218" width="9" style="89"/>
    <col min="9219" max="9219" width="27.5" style="89" customWidth="1"/>
    <col min="9220" max="9220" width="16.59765625" style="89" customWidth="1"/>
    <col min="9221" max="9221" width="9" style="89"/>
    <col min="9222" max="9222" width="23.09765625" style="89" customWidth="1"/>
    <col min="9223" max="9223" width="15.19921875" style="89" customWidth="1"/>
    <col min="9224" max="9474" width="9" style="89"/>
    <col min="9475" max="9475" width="27.5" style="89" customWidth="1"/>
    <col min="9476" max="9476" width="16.59765625" style="89" customWidth="1"/>
    <col min="9477" max="9477" width="9" style="89"/>
    <col min="9478" max="9478" width="23.09765625" style="89" customWidth="1"/>
    <col min="9479" max="9479" width="15.19921875" style="89" customWidth="1"/>
    <col min="9480" max="9730" width="9" style="89"/>
    <col min="9731" max="9731" width="27.5" style="89" customWidth="1"/>
    <col min="9732" max="9732" width="16.59765625" style="89" customWidth="1"/>
    <col min="9733" max="9733" width="9" style="89"/>
    <col min="9734" max="9734" width="23.09765625" style="89" customWidth="1"/>
    <col min="9735" max="9735" width="15.19921875" style="89" customWidth="1"/>
    <col min="9736" max="9986" width="9" style="89"/>
    <col min="9987" max="9987" width="27.5" style="89" customWidth="1"/>
    <col min="9988" max="9988" width="16.59765625" style="89" customWidth="1"/>
    <col min="9989" max="9989" width="9" style="89"/>
    <col min="9990" max="9990" width="23.09765625" style="89" customWidth="1"/>
    <col min="9991" max="9991" width="15.19921875" style="89" customWidth="1"/>
    <col min="9992" max="10242" width="9" style="89"/>
    <col min="10243" max="10243" width="27.5" style="89" customWidth="1"/>
    <col min="10244" max="10244" width="16.59765625" style="89" customWidth="1"/>
    <col min="10245" max="10245" width="9" style="89"/>
    <col min="10246" max="10246" width="23.09765625" style="89" customWidth="1"/>
    <col min="10247" max="10247" width="15.19921875" style="89" customWidth="1"/>
    <col min="10248" max="10498" width="9" style="89"/>
    <col min="10499" max="10499" width="27.5" style="89" customWidth="1"/>
    <col min="10500" max="10500" width="16.59765625" style="89" customWidth="1"/>
    <col min="10501" max="10501" width="9" style="89"/>
    <col min="10502" max="10502" width="23.09765625" style="89" customWidth="1"/>
    <col min="10503" max="10503" width="15.19921875" style="89" customWidth="1"/>
    <col min="10504" max="10754" width="9" style="89"/>
    <col min="10755" max="10755" width="27.5" style="89" customWidth="1"/>
    <col min="10756" max="10756" width="16.59765625" style="89" customWidth="1"/>
    <col min="10757" max="10757" width="9" style="89"/>
    <col min="10758" max="10758" width="23.09765625" style="89" customWidth="1"/>
    <col min="10759" max="10759" width="15.19921875" style="89" customWidth="1"/>
    <col min="10760" max="11010" width="9" style="89"/>
    <col min="11011" max="11011" width="27.5" style="89" customWidth="1"/>
    <col min="11012" max="11012" width="16.59765625" style="89" customWidth="1"/>
    <col min="11013" max="11013" width="9" style="89"/>
    <col min="11014" max="11014" width="23.09765625" style="89" customWidth="1"/>
    <col min="11015" max="11015" width="15.19921875" style="89" customWidth="1"/>
    <col min="11016" max="11266" width="9" style="89"/>
    <col min="11267" max="11267" width="27.5" style="89" customWidth="1"/>
    <col min="11268" max="11268" width="16.59765625" style="89" customWidth="1"/>
    <col min="11269" max="11269" width="9" style="89"/>
    <col min="11270" max="11270" width="23.09765625" style="89" customWidth="1"/>
    <col min="11271" max="11271" width="15.19921875" style="89" customWidth="1"/>
    <col min="11272" max="11522" width="9" style="89"/>
    <col min="11523" max="11523" width="27.5" style="89" customWidth="1"/>
    <col min="11524" max="11524" width="16.59765625" style="89" customWidth="1"/>
    <col min="11525" max="11525" width="9" style="89"/>
    <col min="11526" max="11526" width="23.09765625" style="89" customWidth="1"/>
    <col min="11527" max="11527" width="15.19921875" style="89" customWidth="1"/>
    <col min="11528" max="11778" width="9" style="89"/>
    <col min="11779" max="11779" width="27.5" style="89" customWidth="1"/>
    <col min="11780" max="11780" width="16.59765625" style="89" customWidth="1"/>
    <col min="11781" max="11781" width="9" style="89"/>
    <col min="11782" max="11782" width="23.09765625" style="89" customWidth="1"/>
    <col min="11783" max="11783" width="15.19921875" style="89" customWidth="1"/>
    <col min="11784" max="12034" width="9" style="89"/>
    <col min="12035" max="12035" width="27.5" style="89" customWidth="1"/>
    <col min="12036" max="12036" width="16.59765625" style="89" customWidth="1"/>
    <col min="12037" max="12037" width="9" style="89"/>
    <col min="12038" max="12038" width="23.09765625" style="89" customWidth="1"/>
    <col min="12039" max="12039" width="15.19921875" style="89" customWidth="1"/>
    <col min="12040" max="12290" width="9" style="89"/>
    <col min="12291" max="12291" width="27.5" style="89" customWidth="1"/>
    <col min="12292" max="12292" width="16.59765625" style="89" customWidth="1"/>
    <col min="12293" max="12293" width="9" style="89"/>
    <col min="12294" max="12294" width="23.09765625" style="89" customWidth="1"/>
    <col min="12295" max="12295" width="15.19921875" style="89" customWidth="1"/>
    <col min="12296" max="12546" width="9" style="89"/>
    <col min="12547" max="12547" width="27.5" style="89" customWidth="1"/>
    <col min="12548" max="12548" width="16.59765625" style="89" customWidth="1"/>
    <col min="12549" max="12549" width="9" style="89"/>
    <col min="12550" max="12550" width="23.09765625" style="89" customWidth="1"/>
    <col min="12551" max="12551" width="15.19921875" style="89" customWidth="1"/>
    <col min="12552" max="12802" width="9" style="89"/>
    <col min="12803" max="12803" width="27.5" style="89" customWidth="1"/>
    <col min="12804" max="12804" width="16.59765625" style="89" customWidth="1"/>
    <col min="12805" max="12805" width="9" style="89"/>
    <col min="12806" max="12806" width="23.09765625" style="89" customWidth="1"/>
    <col min="12807" max="12807" width="15.19921875" style="89" customWidth="1"/>
    <col min="12808" max="13058" width="9" style="89"/>
    <col min="13059" max="13059" width="27.5" style="89" customWidth="1"/>
    <col min="13060" max="13060" width="16.59765625" style="89" customWidth="1"/>
    <col min="13061" max="13061" width="9" style="89"/>
    <col min="13062" max="13062" width="23.09765625" style="89" customWidth="1"/>
    <col min="13063" max="13063" width="15.19921875" style="89" customWidth="1"/>
    <col min="13064" max="13314" width="9" style="89"/>
    <col min="13315" max="13315" width="27.5" style="89" customWidth="1"/>
    <col min="13316" max="13316" width="16.59765625" style="89" customWidth="1"/>
    <col min="13317" max="13317" width="9" style="89"/>
    <col min="13318" max="13318" width="23.09765625" style="89" customWidth="1"/>
    <col min="13319" max="13319" width="15.19921875" style="89" customWidth="1"/>
    <col min="13320" max="13570" width="9" style="89"/>
    <col min="13571" max="13571" width="27.5" style="89" customWidth="1"/>
    <col min="13572" max="13572" width="16.59765625" style="89" customWidth="1"/>
    <col min="13573" max="13573" width="9" style="89"/>
    <col min="13574" max="13574" width="23.09765625" style="89" customWidth="1"/>
    <col min="13575" max="13575" width="15.19921875" style="89" customWidth="1"/>
    <col min="13576" max="13826" width="9" style="89"/>
    <col min="13827" max="13827" width="27.5" style="89" customWidth="1"/>
    <col min="13828" max="13828" width="16.59765625" style="89" customWidth="1"/>
    <col min="13829" max="13829" width="9" style="89"/>
    <col min="13830" max="13830" width="23.09765625" style="89" customWidth="1"/>
    <col min="13831" max="13831" width="15.19921875" style="89" customWidth="1"/>
    <col min="13832" max="14082" width="9" style="89"/>
    <col min="14083" max="14083" width="27.5" style="89" customWidth="1"/>
    <col min="14084" max="14084" width="16.59765625" style="89" customWidth="1"/>
    <col min="14085" max="14085" width="9" style="89"/>
    <col min="14086" max="14086" width="23.09765625" style="89" customWidth="1"/>
    <col min="14087" max="14087" width="15.19921875" style="89" customWidth="1"/>
    <col min="14088" max="14338" width="9" style="89"/>
    <col min="14339" max="14339" width="27.5" style="89" customWidth="1"/>
    <col min="14340" max="14340" width="16.59765625" style="89" customWidth="1"/>
    <col min="14341" max="14341" width="9" style="89"/>
    <col min="14342" max="14342" width="23.09765625" style="89" customWidth="1"/>
    <col min="14343" max="14343" width="15.19921875" style="89" customWidth="1"/>
    <col min="14344" max="14594" width="9" style="89"/>
    <col min="14595" max="14595" width="27.5" style="89" customWidth="1"/>
    <col min="14596" max="14596" width="16.59765625" style="89" customWidth="1"/>
    <col min="14597" max="14597" width="9" style="89"/>
    <col min="14598" max="14598" width="23.09765625" style="89" customWidth="1"/>
    <col min="14599" max="14599" width="15.19921875" style="89" customWidth="1"/>
    <col min="14600" max="14850" width="9" style="89"/>
    <col min="14851" max="14851" width="27.5" style="89" customWidth="1"/>
    <col min="14852" max="14852" width="16.59765625" style="89" customWidth="1"/>
    <col min="14853" max="14853" width="9" style="89"/>
    <col min="14854" max="14854" width="23.09765625" style="89" customWidth="1"/>
    <col min="14855" max="14855" width="15.19921875" style="89" customWidth="1"/>
    <col min="14856" max="15106" width="9" style="89"/>
    <col min="15107" max="15107" width="27.5" style="89" customWidth="1"/>
    <col min="15108" max="15108" width="16.59765625" style="89" customWidth="1"/>
    <col min="15109" max="15109" width="9" style="89"/>
    <col min="15110" max="15110" width="23.09765625" style="89" customWidth="1"/>
    <col min="15111" max="15111" width="15.19921875" style="89" customWidth="1"/>
    <col min="15112" max="15362" width="9" style="89"/>
    <col min="15363" max="15363" width="27.5" style="89" customWidth="1"/>
    <col min="15364" max="15364" width="16.59765625" style="89" customWidth="1"/>
    <col min="15365" max="15365" width="9" style="89"/>
    <col min="15366" max="15366" width="23.09765625" style="89" customWidth="1"/>
    <col min="15367" max="15367" width="15.19921875" style="89" customWidth="1"/>
    <col min="15368" max="15618" width="9" style="89"/>
    <col min="15619" max="15619" width="27.5" style="89" customWidth="1"/>
    <col min="15620" max="15620" width="16.59765625" style="89" customWidth="1"/>
    <col min="15621" max="15621" width="9" style="89"/>
    <col min="15622" max="15622" width="23.09765625" style="89" customWidth="1"/>
    <col min="15623" max="15623" width="15.19921875" style="89" customWidth="1"/>
    <col min="15624" max="15874" width="9" style="89"/>
    <col min="15875" max="15875" width="27.5" style="89" customWidth="1"/>
    <col min="15876" max="15876" width="16.59765625" style="89" customWidth="1"/>
    <col min="15877" max="15877" width="9" style="89"/>
    <col min="15878" max="15878" width="23.09765625" style="89" customWidth="1"/>
    <col min="15879" max="15879" width="15.19921875" style="89" customWidth="1"/>
    <col min="15880" max="16130" width="9" style="89"/>
    <col min="16131" max="16131" width="27.5" style="89" customWidth="1"/>
    <col min="16132" max="16132" width="16.59765625" style="89" customWidth="1"/>
    <col min="16133" max="16133" width="9" style="89"/>
    <col min="16134" max="16134" width="23.09765625" style="89" customWidth="1"/>
    <col min="16135" max="16135" width="15.19921875" style="89" customWidth="1"/>
    <col min="16136" max="16384" width="9" style="89"/>
  </cols>
  <sheetData>
    <row r="1" spans="1:15" s="81" customFormat="1" ht="35.25" customHeight="1" x14ac:dyDescent="0.25">
      <c r="A1" s="79" t="s">
        <v>1670</v>
      </c>
      <c r="B1" s="79" t="s">
        <v>1039</v>
      </c>
      <c r="C1" s="79" t="s">
        <v>1672</v>
      </c>
      <c r="D1" s="79" t="s">
        <v>1671</v>
      </c>
      <c r="E1" s="79" t="s">
        <v>1673</v>
      </c>
      <c r="F1" s="79" t="s">
        <v>1674</v>
      </c>
      <c r="G1" s="79" t="s">
        <v>1041</v>
      </c>
      <c r="H1" s="116" t="s">
        <v>1649</v>
      </c>
      <c r="I1" s="79" t="s">
        <v>1040</v>
      </c>
      <c r="J1" s="137" t="s">
        <v>1676</v>
      </c>
      <c r="K1" s="79" t="s">
        <v>1677</v>
      </c>
      <c r="L1" s="79" t="s">
        <v>1678</v>
      </c>
      <c r="M1" s="79" t="s">
        <v>1690</v>
      </c>
      <c r="N1" s="79" t="s">
        <v>1042</v>
      </c>
      <c r="O1" s="160" t="s">
        <v>1852</v>
      </c>
    </row>
    <row r="2" spans="1:15" s="71" customFormat="1" ht="48" x14ac:dyDescent="0.25">
      <c r="A2" s="86" t="s">
        <v>1064</v>
      </c>
      <c r="B2" s="86" t="s">
        <v>1177</v>
      </c>
      <c r="C2" s="84" t="s">
        <v>1066</v>
      </c>
      <c r="D2" s="84" t="s">
        <v>1065</v>
      </c>
      <c r="E2" s="84" t="s">
        <v>1068</v>
      </c>
      <c r="F2" s="122" t="s">
        <v>1686</v>
      </c>
      <c r="G2" s="83" t="s">
        <v>1049</v>
      </c>
      <c r="H2" s="27" t="s">
        <v>1647</v>
      </c>
      <c r="I2" s="90" t="s">
        <v>1067</v>
      </c>
      <c r="J2" s="84" t="s">
        <v>1709</v>
      </c>
      <c r="K2" s="88" t="s">
        <v>1069</v>
      </c>
      <c r="L2" s="88" t="s">
        <v>1069</v>
      </c>
      <c r="M2" s="88"/>
      <c r="N2" s="87" t="s">
        <v>1051</v>
      </c>
      <c r="O2" s="161" t="s">
        <v>1850</v>
      </c>
    </row>
    <row r="3" spans="1:15" s="71" customFormat="1" ht="48" x14ac:dyDescent="0.25">
      <c r="A3" s="86" t="s">
        <v>1070</v>
      </c>
      <c r="B3" s="86" t="s">
        <v>1177</v>
      </c>
      <c r="C3" s="84" t="s">
        <v>1072</v>
      </c>
      <c r="D3" s="84" t="s">
        <v>1071</v>
      </c>
      <c r="E3" s="84" t="s">
        <v>1073</v>
      </c>
      <c r="F3" s="122" t="s">
        <v>1686</v>
      </c>
      <c r="G3" s="83" t="s">
        <v>1049</v>
      </c>
      <c r="H3" s="27" t="s">
        <v>1647</v>
      </c>
      <c r="I3" s="90" t="s">
        <v>1067</v>
      </c>
      <c r="J3" s="84" t="s">
        <v>1709</v>
      </c>
      <c r="K3" s="88" t="s">
        <v>1069</v>
      </c>
      <c r="L3" s="88" t="s">
        <v>1069</v>
      </c>
      <c r="M3" s="88"/>
      <c r="N3" s="87" t="s">
        <v>1051</v>
      </c>
      <c r="O3" s="162"/>
    </row>
    <row r="4" spans="1:15" x14ac:dyDescent="0.25">
      <c r="O4" s="162"/>
    </row>
    <row r="5" spans="1:15" x14ac:dyDescent="0.25">
      <c r="O5" s="162"/>
    </row>
    <row r="6" spans="1:15" x14ac:dyDescent="0.25">
      <c r="O6" s="162"/>
    </row>
    <row r="7" spans="1:15" x14ac:dyDescent="0.25">
      <c r="O7" s="162"/>
    </row>
    <row r="8" spans="1:15" x14ac:dyDescent="0.25">
      <c r="O8" s="162"/>
    </row>
    <row r="9" spans="1:15" x14ac:dyDescent="0.25">
      <c r="O9" s="162"/>
    </row>
    <row r="10" spans="1:15" x14ac:dyDescent="0.25">
      <c r="O10" s="162"/>
    </row>
    <row r="11" spans="1:15" x14ac:dyDescent="0.25">
      <c r="O11" s="162"/>
    </row>
    <row r="12" spans="1:15" x14ac:dyDescent="0.25">
      <c r="O12" s="162"/>
    </row>
    <row r="13" spans="1:15" x14ac:dyDescent="0.25">
      <c r="O13" s="162"/>
    </row>
    <row r="14" spans="1:15" x14ac:dyDescent="0.25">
      <c r="O14" s="162"/>
    </row>
    <row r="15" spans="1:15" x14ac:dyDescent="0.25">
      <c r="O15" s="48"/>
    </row>
    <row r="16" spans="1:15" x14ac:dyDescent="0.25">
      <c r="O16" s="48"/>
    </row>
    <row r="17" spans="15:15" x14ac:dyDescent="0.25">
      <c r="O17" s="48"/>
    </row>
    <row r="18" spans="15:15" x14ac:dyDescent="0.25">
      <c r="O18" s="48"/>
    </row>
    <row r="19" spans="15:15" x14ac:dyDescent="0.25">
      <c r="O19" s="48"/>
    </row>
    <row r="20" spans="15:15" x14ac:dyDescent="0.25">
      <c r="O20" s="48"/>
    </row>
    <row r="25" spans="15:15" x14ac:dyDescent="0.25">
      <c r="O25" s="164"/>
    </row>
    <row r="26" spans="15:15" x14ac:dyDescent="0.25">
      <c r="O26" s="48"/>
    </row>
    <row r="27" spans="15:15" x14ac:dyDescent="0.25">
      <c r="O27" s="48"/>
    </row>
    <row r="28" spans="15:15" x14ac:dyDescent="0.25">
      <c r="O28" s="48"/>
    </row>
    <row r="29" spans="15:15" x14ac:dyDescent="0.25">
      <c r="O29" s="48"/>
    </row>
    <row r="30" spans="15:15" x14ac:dyDescent="0.25">
      <c r="O30" s="48"/>
    </row>
    <row r="31" spans="15:15" x14ac:dyDescent="0.25">
      <c r="O31" s="162"/>
    </row>
    <row r="32" spans="15:15" x14ac:dyDescent="0.25">
      <c r="O32" s="162"/>
    </row>
    <row r="33" spans="15:15" x14ac:dyDescent="0.25">
      <c r="O33" s="162"/>
    </row>
    <row r="34" spans="15:15" x14ac:dyDescent="0.25">
      <c r="O34" s="162"/>
    </row>
    <row r="35" spans="15:15" x14ac:dyDescent="0.25">
      <c r="O35" s="162"/>
    </row>
    <row r="36" spans="15:15" x14ac:dyDescent="0.25">
      <c r="O36" s="162"/>
    </row>
    <row r="37" spans="15:15" x14ac:dyDescent="0.25">
      <c r="O37" s="162"/>
    </row>
    <row r="38" spans="15:15" x14ac:dyDescent="0.25">
      <c r="O38" s="162"/>
    </row>
    <row r="39" spans="15:15" x14ac:dyDescent="0.25">
      <c r="O39" s="162"/>
    </row>
    <row r="40" spans="15:15" x14ac:dyDescent="0.25">
      <c r="O40" s="162"/>
    </row>
    <row r="41" spans="15:15" x14ac:dyDescent="0.25">
      <c r="O41" s="162"/>
    </row>
    <row r="42" spans="15:15" x14ac:dyDescent="0.25">
      <c r="O42" s="162"/>
    </row>
    <row r="43" spans="15:15" x14ac:dyDescent="0.25">
      <c r="O43" s="48"/>
    </row>
    <row r="48" spans="15:15" x14ac:dyDescent="0.25">
      <c r="O48" s="165"/>
    </row>
    <row r="49" spans="15:15" x14ac:dyDescent="0.25">
      <c r="O49" s="165"/>
    </row>
    <row r="50" spans="15:15" x14ac:dyDescent="0.25">
      <c r="O50" s="165"/>
    </row>
    <row r="51" spans="15:15" x14ac:dyDescent="0.25">
      <c r="O51" s="165"/>
    </row>
    <row r="52" spans="15:15" x14ac:dyDescent="0.25">
      <c r="O52" s="165"/>
    </row>
    <row r="53" spans="15:15" x14ac:dyDescent="0.25">
      <c r="O53" s="165"/>
    </row>
    <row r="54" spans="15:15" x14ac:dyDescent="0.25">
      <c r="O54" s="165"/>
    </row>
    <row r="55" spans="15:15" x14ac:dyDescent="0.25">
      <c r="O55" s="165"/>
    </row>
    <row r="56" spans="15:15" x14ac:dyDescent="0.25">
      <c r="O56" s="165"/>
    </row>
    <row r="57" spans="15:15" x14ac:dyDescent="0.25">
      <c r="O57" s="165"/>
    </row>
    <row r="58" spans="15:15" x14ac:dyDescent="0.25">
      <c r="O58" s="165"/>
    </row>
    <row r="59" spans="15:15" x14ac:dyDescent="0.25">
      <c r="O59" s="165"/>
    </row>
    <row r="60" spans="15:15" x14ac:dyDescent="0.25">
      <c r="O60" s="165"/>
    </row>
    <row r="61" spans="15:15" x14ac:dyDescent="0.25">
      <c r="O61" s="165"/>
    </row>
    <row r="62" spans="15:15" x14ac:dyDescent="0.25">
      <c r="O62" s="165"/>
    </row>
  </sheetData>
  <phoneticPr fontId="3" type="noConversion"/>
  <dataValidations count="3">
    <dataValidation type="textLength" operator="lessThanOrEqual" allowBlank="1" showInputMessage="1" showErrorMessage="1" sqref="WVK983042:WVK983043 WLO983042:WLO983043 WBS983042:WBS983043 VRW983042:VRW983043 VIA983042:VIA983043 UYE983042:UYE983043 UOI983042:UOI983043 UEM983042:UEM983043 TUQ983042:TUQ983043 TKU983042:TKU983043 TAY983042:TAY983043 SRC983042:SRC983043 SHG983042:SHG983043 RXK983042:RXK983043 RNO983042:RNO983043 RDS983042:RDS983043 QTW983042:QTW983043 QKA983042:QKA983043 QAE983042:QAE983043 PQI983042:PQI983043 PGM983042:PGM983043 OWQ983042:OWQ983043 OMU983042:OMU983043 OCY983042:OCY983043 NTC983042:NTC983043 NJG983042:NJG983043 MZK983042:MZK983043 MPO983042:MPO983043 MFS983042:MFS983043 LVW983042:LVW983043 LMA983042:LMA983043 LCE983042:LCE983043 KSI983042:KSI983043 KIM983042:KIM983043 JYQ983042:JYQ983043 JOU983042:JOU983043 JEY983042:JEY983043 IVC983042:IVC983043 ILG983042:ILG983043 IBK983042:IBK983043 HRO983042:HRO983043 HHS983042:HHS983043 GXW983042:GXW983043 GOA983042:GOA983043 GEE983042:GEE983043 FUI983042:FUI983043 FKM983042:FKM983043 FAQ983042:FAQ983043 EQU983042:EQU983043 EGY983042:EGY983043 DXC983042:DXC983043 DNG983042:DNG983043 DDK983042:DDK983043 CTO983042:CTO983043 CJS983042:CJS983043 BZW983042:BZW983043 BQA983042:BQA983043 BGE983042:BGE983043 AWI983042:AWI983043 AMM983042:AMM983043 ACQ983042:ACQ983043 SU983042:SU983043 IY983042:IY983043 WVK917506:WVK917507 WLO917506:WLO917507 WBS917506:WBS917507 VRW917506:VRW917507 VIA917506:VIA917507 UYE917506:UYE917507 UOI917506:UOI917507 UEM917506:UEM917507 TUQ917506:TUQ917507 TKU917506:TKU917507 TAY917506:TAY917507 SRC917506:SRC917507 SHG917506:SHG917507 RXK917506:RXK917507 RNO917506:RNO917507 RDS917506:RDS917507 QTW917506:QTW917507 QKA917506:QKA917507 QAE917506:QAE917507 PQI917506:PQI917507 PGM917506:PGM917507 OWQ917506:OWQ917507 OMU917506:OMU917507 OCY917506:OCY917507 NTC917506:NTC917507 NJG917506:NJG917507 MZK917506:MZK917507 MPO917506:MPO917507 MFS917506:MFS917507 LVW917506:LVW917507 LMA917506:LMA917507 LCE917506:LCE917507 KSI917506:KSI917507 KIM917506:KIM917507 JYQ917506:JYQ917507 JOU917506:JOU917507 JEY917506:JEY917507 IVC917506:IVC917507 ILG917506:ILG917507 IBK917506:IBK917507 HRO917506:HRO917507 HHS917506:HHS917507 GXW917506:GXW917507 GOA917506:GOA917507 GEE917506:GEE917507 FUI917506:FUI917507 FKM917506:FKM917507 FAQ917506:FAQ917507 EQU917506:EQU917507 EGY917506:EGY917507 DXC917506:DXC917507 DNG917506:DNG917507 DDK917506:DDK917507 CTO917506:CTO917507 CJS917506:CJS917507 BZW917506:BZW917507 BQA917506:BQA917507 BGE917506:BGE917507 AWI917506:AWI917507 AMM917506:AMM917507 ACQ917506:ACQ917507 SU917506:SU917507 IY917506:IY917507 WVK851970:WVK851971 WLO851970:WLO851971 WBS851970:WBS851971 VRW851970:VRW851971 VIA851970:VIA851971 UYE851970:UYE851971 UOI851970:UOI851971 UEM851970:UEM851971 TUQ851970:TUQ851971 TKU851970:TKU851971 TAY851970:TAY851971 SRC851970:SRC851971 SHG851970:SHG851971 RXK851970:RXK851971 RNO851970:RNO851971 RDS851970:RDS851971 QTW851970:QTW851971 QKA851970:QKA851971 QAE851970:QAE851971 PQI851970:PQI851971 PGM851970:PGM851971 OWQ851970:OWQ851971 OMU851970:OMU851971 OCY851970:OCY851971 NTC851970:NTC851971 NJG851970:NJG851971 MZK851970:MZK851971 MPO851970:MPO851971 MFS851970:MFS851971 LVW851970:LVW851971 LMA851970:LMA851971 LCE851970:LCE851971 KSI851970:KSI851971 KIM851970:KIM851971 JYQ851970:JYQ851971 JOU851970:JOU851971 JEY851970:JEY851971 IVC851970:IVC851971 ILG851970:ILG851971 IBK851970:IBK851971 HRO851970:HRO851971 HHS851970:HHS851971 GXW851970:GXW851971 GOA851970:GOA851971 GEE851970:GEE851971 FUI851970:FUI851971 FKM851970:FKM851971 FAQ851970:FAQ851971 EQU851970:EQU851971 EGY851970:EGY851971 DXC851970:DXC851971 DNG851970:DNG851971 DDK851970:DDK851971 CTO851970:CTO851971 CJS851970:CJS851971 BZW851970:BZW851971 BQA851970:BQA851971 BGE851970:BGE851971 AWI851970:AWI851971 AMM851970:AMM851971 ACQ851970:ACQ851971 SU851970:SU851971 IY851970:IY851971 WVK786434:WVK786435 WLO786434:WLO786435 WBS786434:WBS786435 VRW786434:VRW786435 VIA786434:VIA786435 UYE786434:UYE786435 UOI786434:UOI786435 UEM786434:UEM786435 TUQ786434:TUQ786435 TKU786434:TKU786435 TAY786434:TAY786435 SRC786434:SRC786435 SHG786434:SHG786435 RXK786434:RXK786435 RNO786434:RNO786435 RDS786434:RDS786435 QTW786434:QTW786435 QKA786434:QKA786435 QAE786434:QAE786435 PQI786434:PQI786435 PGM786434:PGM786435 OWQ786434:OWQ786435 OMU786434:OMU786435 OCY786434:OCY786435 NTC786434:NTC786435 NJG786434:NJG786435 MZK786434:MZK786435 MPO786434:MPO786435 MFS786434:MFS786435 LVW786434:LVW786435 LMA786434:LMA786435 LCE786434:LCE786435 KSI786434:KSI786435 KIM786434:KIM786435 JYQ786434:JYQ786435 JOU786434:JOU786435 JEY786434:JEY786435 IVC786434:IVC786435 ILG786434:ILG786435 IBK786434:IBK786435 HRO786434:HRO786435 HHS786434:HHS786435 GXW786434:GXW786435 GOA786434:GOA786435 GEE786434:GEE786435 FUI786434:FUI786435 FKM786434:FKM786435 FAQ786434:FAQ786435 EQU786434:EQU786435 EGY786434:EGY786435 DXC786434:DXC786435 DNG786434:DNG786435 DDK786434:DDK786435 CTO786434:CTO786435 CJS786434:CJS786435 BZW786434:BZW786435 BQA786434:BQA786435 BGE786434:BGE786435 AWI786434:AWI786435 AMM786434:AMM786435 ACQ786434:ACQ786435 SU786434:SU786435 IY786434:IY786435 WVK720898:WVK720899 WLO720898:WLO720899 WBS720898:WBS720899 VRW720898:VRW720899 VIA720898:VIA720899 UYE720898:UYE720899 UOI720898:UOI720899 UEM720898:UEM720899 TUQ720898:TUQ720899 TKU720898:TKU720899 TAY720898:TAY720899 SRC720898:SRC720899 SHG720898:SHG720899 RXK720898:RXK720899 RNO720898:RNO720899 RDS720898:RDS720899 QTW720898:QTW720899 QKA720898:QKA720899 QAE720898:QAE720899 PQI720898:PQI720899 PGM720898:PGM720899 OWQ720898:OWQ720899 OMU720898:OMU720899 OCY720898:OCY720899 NTC720898:NTC720899 NJG720898:NJG720899 MZK720898:MZK720899 MPO720898:MPO720899 MFS720898:MFS720899 LVW720898:LVW720899 LMA720898:LMA720899 LCE720898:LCE720899 KSI720898:KSI720899 KIM720898:KIM720899 JYQ720898:JYQ720899 JOU720898:JOU720899 JEY720898:JEY720899 IVC720898:IVC720899 ILG720898:ILG720899 IBK720898:IBK720899 HRO720898:HRO720899 HHS720898:HHS720899 GXW720898:GXW720899 GOA720898:GOA720899 GEE720898:GEE720899 FUI720898:FUI720899 FKM720898:FKM720899 FAQ720898:FAQ720899 EQU720898:EQU720899 EGY720898:EGY720899 DXC720898:DXC720899 DNG720898:DNG720899 DDK720898:DDK720899 CTO720898:CTO720899 CJS720898:CJS720899 BZW720898:BZW720899 BQA720898:BQA720899 BGE720898:BGE720899 AWI720898:AWI720899 AMM720898:AMM720899 ACQ720898:ACQ720899 SU720898:SU720899 IY720898:IY720899 WVK655362:WVK655363 WLO655362:WLO655363 WBS655362:WBS655363 VRW655362:VRW655363 VIA655362:VIA655363 UYE655362:UYE655363 UOI655362:UOI655363 UEM655362:UEM655363 TUQ655362:TUQ655363 TKU655362:TKU655363 TAY655362:TAY655363 SRC655362:SRC655363 SHG655362:SHG655363 RXK655362:RXK655363 RNO655362:RNO655363 RDS655362:RDS655363 QTW655362:QTW655363 QKA655362:QKA655363 QAE655362:QAE655363 PQI655362:PQI655363 PGM655362:PGM655363 OWQ655362:OWQ655363 OMU655362:OMU655363 OCY655362:OCY655363 NTC655362:NTC655363 NJG655362:NJG655363 MZK655362:MZK655363 MPO655362:MPO655363 MFS655362:MFS655363 LVW655362:LVW655363 LMA655362:LMA655363 LCE655362:LCE655363 KSI655362:KSI655363 KIM655362:KIM655363 JYQ655362:JYQ655363 JOU655362:JOU655363 JEY655362:JEY655363 IVC655362:IVC655363 ILG655362:ILG655363 IBK655362:IBK655363 HRO655362:HRO655363 HHS655362:HHS655363 GXW655362:GXW655363 GOA655362:GOA655363 GEE655362:GEE655363 FUI655362:FUI655363 FKM655362:FKM655363 FAQ655362:FAQ655363 EQU655362:EQU655363 EGY655362:EGY655363 DXC655362:DXC655363 DNG655362:DNG655363 DDK655362:DDK655363 CTO655362:CTO655363 CJS655362:CJS655363 BZW655362:BZW655363 BQA655362:BQA655363 BGE655362:BGE655363 AWI655362:AWI655363 AMM655362:AMM655363 ACQ655362:ACQ655363 SU655362:SU655363 IY655362:IY655363 WVK589826:WVK589827 WLO589826:WLO589827 WBS589826:WBS589827 VRW589826:VRW589827 VIA589826:VIA589827 UYE589826:UYE589827 UOI589826:UOI589827 UEM589826:UEM589827 TUQ589826:TUQ589827 TKU589826:TKU589827 TAY589826:TAY589827 SRC589826:SRC589827 SHG589826:SHG589827 RXK589826:RXK589827 RNO589826:RNO589827 RDS589826:RDS589827 QTW589826:QTW589827 QKA589826:QKA589827 QAE589826:QAE589827 PQI589826:PQI589827 PGM589826:PGM589827 OWQ589826:OWQ589827 OMU589826:OMU589827 OCY589826:OCY589827 NTC589826:NTC589827 NJG589826:NJG589827 MZK589826:MZK589827 MPO589826:MPO589827 MFS589826:MFS589827 LVW589826:LVW589827 LMA589826:LMA589827 LCE589826:LCE589827 KSI589826:KSI589827 KIM589826:KIM589827 JYQ589826:JYQ589827 JOU589826:JOU589827 JEY589826:JEY589827 IVC589826:IVC589827 ILG589826:ILG589827 IBK589826:IBK589827 HRO589826:HRO589827 HHS589826:HHS589827 GXW589826:GXW589827 GOA589826:GOA589827 GEE589826:GEE589827 FUI589826:FUI589827 FKM589826:FKM589827 FAQ589826:FAQ589827 EQU589826:EQU589827 EGY589826:EGY589827 DXC589826:DXC589827 DNG589826:DNG589827 DDK589826:DDK589827 CTO589826:CTO589827 CJS589826:CJS589827 BZW589826:BZW589827 BQA589826:BQA589827 BGE589826:BGE589827 AWI589826:AWI589827 AMM589826:AMM589827 ACQ589826:ACQ589827 SU589826:SU589827 IY589826:IY589827 WVK524290:WVK524291 WLO524290:WLO524291 WBS524290:WBS524291 VRW524290:VRW524291 VIA524290:VIA524291 UYE524290:UYE524291 UOI524290:UOI524291 UEM524290:UEM524291 TUQ524290:TUQ524291 TKU524290:TKU524291 TAY524290:TAY524291 SRC524290:SRC524291 SHG524290:SHG524291 RXK524290:RXK524291 RNO524290:RNO524291 RDS524290:RDS524291 QTW524290:QTW524291 QKA524290:QKA524291 QAE524290:QAE524291 PQI524290:PQI524291 PGM524290:PGM524291 OWQ524290:OWQ524291 OMU524290:OMU524291 OCY524290:OCY524291 NTC524290:NTC524291 NJG524290:NJG524291 MZK524290:MZK524291 MPO524290:MPO524291 MFS524290:MFS524291 LVW524290:LVW524291 LMA524290:LMA524291 LCE524290:LCE524291 KSI524290:KSI524291 KIM524290:KIM524291 JYQ524290:JYQ524291 JOU524290:JOU524291 JEY524290:JEY524291 IVC524290:IVC524291 ILG524290:ILG524291 IBK524290:IBK524291 HRO524290:HRO524291 HHS524290:HHS524291 GXW524290:GXW524291 GOA524290:GOA524291 GEE524290:GEE524291 FUI524290:FUI524291 FKM524290:FKM524291 FAQ524290:FAQ524291 EQU524290:EQU524291 EGY524290:EGY524291 DXC524290:DXC524291 DNG524290:DNG524291 DDK524290:DDK524291 CTO524290:CTO524291 CJS524290:CJS524291 BZW524290:BZW524291 BQA524290:BQA524291 BGE524290:BGE524291 AWI524290:AWI524291 AMM524290:AMM524291 ACQ524290:ACQ524291 SU524290:SU524291 IY524290:IY524291 WVK458754:WVK458755 WLO458754:WLO458755 WBS458754:WBS458755 VRW458754:VRW458755 VIA458754:VIA458755 UYE458754:UYE458755 UOI458754:UOI458755 UEM458754:UEM458755 TUQ458754:TUQ458755 TKU458754:TKU458755 TAY458754:TAY458755 SRC458754:SRC458755 SHG458754:SHG458755 RXK458754:RXK458755 RNO458754:RNO458755 RDS458754:RDS458755 QTW458754:QTW458755 QKA458754:QKA458755 QAE458754:QAE458755 PQI458754:PQI458755 PGM458754:PGM458755 OWQ458754:OWQ458755 OMU458754:OMU458755 OCY458754:OCY458755 NTC458754:NTC458755 NJG458754:NJG458755 MZK458754:MZK458755 MPO458754:MPO458755 MFS458754:MFS458755 LVW458754:LVW458755 LMA458754:LMA458755 LCE458754:LCE458755 KSI458754:KSI458755 KIM458754:KIM458755 JYQ458754:JYQ458755 JOU458754:JOU458755 JEY458754:JEY458755 IVC458754:IVC458755 ILG458754:ILG458755 IBK458754:IBK458755 HRO458754:HRO458755 HHS458754:HHS458755 GXW458754:GXW458755 GOA458754:GOA458755 GEE458754:GEE458755 FUI458754:FUI458755 FKM458754:FKM458755 FAQ458754:FAQ458755 EQU458754:EQU458755 EGY458754:EGY458755 DXC458754:DXC458755 DNG458754:DNG458755 DDK458754:DDK458755 CTO458754:CTO458755 CJS458754:CJS458755 BZW458754:BZW458755 BQA458754:BQA458755 BGE458754:BGE458755 AWI458754:AWI458755 AMM458754:AMM458755 ACQ458754:ACQ458755 SU458754:SU458755 IY458754:IY458755 WVK393218:WVK393219 WLO393218:WLO393219 WBS393218:WBS393219 VRW393218:VRW393219 VIA393218:VIA393219 UYE393218:UYE393219 UOI393218:UOI393219 UEM393218:UEM393219 TUQ393218:TUQ393219 TKU393218:TKU393219 TAY393218:TAY393219 SRC393218:SRC393219 SHG393218:SHG393219 RXK393218:RXK393219 RNO393218:RNO393219 RDS393218:RDS393219 QTW393218:QTW393219 QKA393218:QKA393219 QAE393218:QAE393219 PQI393218:PQI393219 PGM393218:PGM393219 OWQ393218:OWQ393219 OMU393218:OMU393219 OCY393218:OCY393219 NTC393218:NTC393219 NJG393218:NJG393219 MZK393218:MZK393219 MPO393218:MPO393219 MFS393218:MFS393219 LVW393218:LVW393219 LMA393218:LMA393219 LCE393218:LCE393219 KSI393218:KSI393219 KIM393218:KIM393219 JYQ393218:JYQ393219 JOU393218:JOU393219 JEY393218:JEY393219 IVC393218:IVC393219 ILG393218:ILG393219 IBK393218:IBK393219 HRO393218:HRO393219 HHS393218:HHS393219 GXW393218:GXW393219 GOA393218:GOA393219 GEE393218:GEE393219 FUI393218:FUI393219 FKM393218:FKM393219 FAQ393218:FAQ393219 EQU393218:EQU393219 EGY393218:EGY393219 DXC393218:DXC393219 DNG393218:DNG393219 DDK393218:DDK393219 CTO393218:CTO393219 CJS393218:CJS393219 BZW393218:BZW393219 BQA393218:BQA393219 BGE393218:BGE393219 AWI393218:AWI393219 AMM393218:AMM393219 ACQ393218:ACQ393219 SU393218:SU393219 IY393218:IY393219 WVK327682:WVK327683 WLO327682:WLO327683 WBS327682:WBS327683 VRW327682:VRW327683 VIA327682:VIA327683 UYE327682:UYE327683 UOI327682:UOI327683 UEM327682:UEM327683 TUQ327682:TUQ327683 TKU327682:TKU327683 TAY327682:TAY327683 SRC327682:SRC327683 SHG327682:SHG327683 RXK327682:RXK327683 RNO327682:RNO327683 RDS327682:RDS327683 QTW327682:QTW327683 QKA327682:QKA327683 QAE327682:QAE327683 PQI327682:PQI327683 PGM327682:PGM327683 OWQ327682:OWQ327683 OMU327682:OMU327683 OCY327682:OCY327683 NTC327682:NTC327683 NJG327682:NJG327683 MZK327682:MZK327683 MPO327682:MPO327683 MFS327682:MFS327683 LVW327682:LVW327683 LMA327682:LMA327683 LCE327682:LCE327683 KSI327682:KSI327683 KIM327682:KIM327683 JYQ327682:JYQ327683 JOU327682:JOU327683 JEY327682:JEY327683 IVC327682:IVC327683 ILG327682:ILG327683 IBK327682:IBK327683 HRO327682:HRO327683 HHS327682:HHS327683 GXW327682:GXW327683 GOA327682:GOA327683 GEE327682:GEE327683 FUI327682:FUI327683 FKM327682:FKM327683 FAQ327682:FAQ327683 EQU327682:EQU327683 EGY327682:EGY327683 DXC327682:DXC327683 DNG327682:DNG327683 DDK327682:DDK327683 CTO327682:CTO327683 CJS327682:CJS327683 BZW327682:BZW327683 BQA327682:BQA327683 BGE327682:BGE327683 AWI327682:AWI327683 AMM327682:AMM327683 ACQ327682:ACQ327683 SU327682:SU327683 IY327682:IY327683 WVK262146:WVK262147 WLO262146:WLO262147 WBS262146:WBS262147 VRW262146:VRW262147 VIA262146:VIA262147 UYE262146:UYE262147 UOI262146:UOI262147 UEM262146:UEM262147 TUQ262146:TUQ262147 TKU262146:TKU262147 TAY262146:TAY262147 SRC262146:SRC262147 SHG262146:SHG262147 RXK262146:RXK262147 RNO262146:RNO262147 RDS262146:RDS262147 QTW262146:QTW262147 QKA262146:QKA262147 QAE262146:QAE262147 PQI262146:PQI262147 PGM262146:PGM262147 OWQ262146:OWQ262147 OMU262146:OMU262147 OCY262146:OCY262147 NTC262146:NTC262147 NJG262146:NJG262147 MZK262146:MZK262147 MPO262146:MPO262147 MFS262146:MFS262147 LVW262146:LVW262147 LMA262146:LMA262147 LCE262146:LCE262147 KSI262146:KSI262147 KIM262146:KIM262147 JYQ262146:JYQ262147 JOU262146:JOU262147 JEY262146:JEY262147 IVC262146:IVC262147 ILG262146:ILG262147 IBK262146:IBK262147 HRO262146:HRO262147 HHS262146:HHS262147 GXW262146:GXW262147 GOA262146:GOA262147 GEE262146:GEE262147 FUI262146:FUI262147 FKM262146:FKM262147 FAQ262146:FAQ262147 EQU262146:EQU262147 EGY262146:EGY262147 DXC262146:DXC262147 DNG262146:DNG262147 DDK262146:DDK262147 CTO262146:CTO262147 CJS262146:CJS262147 BZW262146:BZW262147 BQA262146:BQA262147 BGE262146:BGE262147 AWI262146:AWI262147 AMM262146:AMM262147 ACQ262146:ACQ262147 SU262146:SU262147 IY262146:IY262147 WVK196610:WVK196611 WLO196610:WLO196611 WBS196610:WBS196611 VRW196610:VRW196611 VIA196610:VIA196611 UYE196610:UYE196611 UOI196610:UOI196611 UEM196610:UEM196611 TUQ196610:TUQ196611 TKU196610:TKU196611 TAY196610:TAY196611 SRC196610:SRC196611 SHG196610:SHG196611 RXK196610:RXK196611 RNO196610:RNO196611 RDS196610:RDS196611 QTW196610:QTW196611 QKA196610:QKA196611 QAE196610:QAE196611 PQI196610:PQI196611 PGM196610:PGM196611 OWQ196610:OWQ196611 OMU196610:OMU196611 OCY196610:OCY196611 NTC196610:NTC196611 NJG196610:NJG196611 MZK196610:MZK196611 MPO196610:MPO196611 MFS196610:MFS196611 LVW196610:LVW196611 LMA196610:LMA196611 LCE196610:LCE196611 KSI196610:KSI196611 KIM196610:KIM196611 JYQ196610:JYQ196611 JOU196610:JOU196611 JEY196610:JEY196611 IVC196610:IVC196611 ILG196610:ILG196611 IBK196610:IBK196611 HRO196610:HRO196611 HHS196610:HHS196611 GXW196610:GXW196611 GOA196610:GOA196611 GEE196610:GEE196611 FUI196610:FUI196611 FKM196610:FKM196611 FAQ196610:FAQ196611 EQU196610:EQU196611 EGY196610:EGY196611 DXC196610:DXC196611 DNG196610:DNG196611 DDK196610:DDK196611 CTO196610:CTO196611 CJS196610:CJS196611 BZW196610:BZW196611 BQA196610:BQA196611 BGE196610:BGE196611 AWI196610:AWI196611 AMM196610:AMM196611 ACQ196610:ACQ196611 SU196610:SU196611 IY196610:IY196611 WVK131074:WVK131075 WLO131074:WLO131075 WBS131074:WBS131075 VRW131074:VRW131075 VIA131074:VIA131075 UYE131074:UYE131075 UOI131074:UOI131075 UEM131074:UEM131075 TUQ131074:TUQ131075 TKU131074:TKU131075 TAY131074:TAY131075 SRC131074:SRC131075 SHG131074:SHG131075 RXK131074:RXK131075 RNO131074:RNO131075 RDS131074:RDS131075 QTW131074:QTW131075 QKA131074:QKA131075 QAE131074:QAE131075 PQI131074:PQI131075 PGM131074:PGM131075 OWQ131074:OWQ131075 OMU131074:OMU131075 OCY131074:OCY131075 NTC131074:NTC131075 NJG131074:NJG131075 MZK131074:MZK131075 MPO131074:MPO131075 MFS131074:MFS131075 LVW131074:LVW131075 LMA131074:LMA131075 LCE131074:LCE131075 KSI131074:KSI131075 KIM131074:KIM131075 JYQ131074:JYQ131075 JOU131074:JOU131075 JEY131074:JEY131075 IVC131074:IVC131075 ILG131074:ILG131075 IBK131074:IBK131075 HRO131074:HRO131075 HHS131074:HHS131075 GXW131074:GXW131075 GOA131074:GOA131075 GEE131074:GEE131075 FUI131074:FUI131075 FKM131074:FKM131075 FAQ131074:FAQ131075 EQU131074:EQU131075 EGY131074:EGY131075 DXC131074:DXC131075 DNG131074:DNG131075 DDK131074:DDK131075 CTO131074:CTO131075 CJS131074:CJS131075 BZW131074:BZW131075 BQA131074:BQA131075 BGE131074:BGE131075 AWI131074:AWI131075 AMM131074:AMM131075 ACQ131074:ACQ131075 SU131074:SU131075 IY131074:IY131075 WVK65538:WVK65539 WLO65538:WLO65539 WBS65538:WBS65539 VRW65538:VRW65539 VIA65538:VIA65539 UYE65538:UYE65539 UOI65538:UOI65539 UEM65538:UEM65539 TUQ65538:TUQ65539 TKU65538:TKU65539 TAY65538:TAY65539 SRC65538:SRC65539 SHG65538:SHG65539 RXK65538:RXK65539 RNO65538:RNO65539 RDS65538:RDS65539 QTW65538:QTW65539 QKA65538:QKA65539 QAE65538:QAE65539 PQI65538:PQI65539 PGM65538:PGM65539 OWQ65538:OWQ65539 OMU65538:OMU65539 OCY65538:OCY65539 NTC65538:NTC65539 NJG65538:NJG65539 MZK65538:MZK65539 MPO65538:MPO65539 MFS65538:MFS65539 LVW65538:LVW65539 LMA65538:LMA65539 LCE65538:LCE65539 KSI65538:KSI65539 KIM65538:KIM65539 JYQ65538:JYQ65539 JOU65538:JOU65539 JEY65538:JEY65539 IVC65538:IVC65539 ILG65538:ILG65539 IBK65538:IBK65539 HRO65538:HRO65539 HHS65538:HHS65539 GXW65538:GXW65539 GOA65538:GOA65539 GEE65538:GEE65539 FUI65538:FUI65539 FKM65538:FKM65539 FAQ65538:FAQ65539 EQU65538:EQU65539 EGY65538:EGY65539 DXC65538:DXC65539 DNG65538:DNG65539 DDK65538:DDK65539 CTO65538:CTO65539 CJS65538:CJS65539 BZW65538:BZW65539 BQA65538:BQA65539 BGE65538:BGE65539 AWI65538:AWI65539 AMM65538:AMM65539 ACQ65538:ACQ65539 SU65538:SU65539 IY65538:IY65539 WVK2:WVK3 WLO2:WLO3 WBS2:WBS3 VRW2:VRW3 VIA2:VIA3 UYE2:UYE3 UOI2:UOI3 UEM2:UEM3 TUQ2:TUQ3 TKU2:TKU3 TAY2:TAY3 SRC2:SRC3 SHG2:SHG3 RXK2:RXK3 RNO2:RNO3 RDS2:RDS3 QTW2:QTW3 QKA2:QKA3 QAE2:QAE3 PQI2:PQI3 PGM2:PGM3 OWQ2:OWQ3 OMU2:OMU3 OCY2:OCY3 NTC2:NTC3 NJG2:NJG3 MZK2:MZK3 MPO2:MPO3 MFS2:MFS3 LVW2:LVW3 LMA2:LMA3 LCE2:LCE3 KSI2:KSI3 KIM2:KIM3 JYQ2:JYQ3 JOU2:JOU3 JEY2:JEY3 IVC2:IVC3 ILG2:ILG3 IBK2:IBK3 HRO2:HRO3 HHS2:HHS3 GXW2:GXW3 GOA2:GOA3 GEE2:GEE3 FUI2:FUI3 FKM2:FKM3 FAQ2:FAQ3 EQU2:EQU3 EGY2:EGY3 DXC2:DXC3 DNG2:DNG3 DDK2:DDK3 CTO2:CTO3 CJS2:CJS3 BZW2:BZW3 BQA2:BQA3 BGE2:BGE3 AWI2:AWI3 AMM2:AMM3 ACQ2:ACQ3 SU2:SU3 IY2:IY3 D2:D3 D983042:D983043 D917506:D917507 D851970:D851971 D786434:D786435 D720898:D720899 D655362:D655363 D589826:D589827 D524290:D524291 D458754:D458755 D393218:D393219 D327682:D327683 D262146:D262147 D196610:D196611 D131074:D131075 D65538:D65539">
      <formula1>128</formula1>
    </dataValidation>
    <dataValidation type="list" allowBlank="1" showInputMessage="1" showErrorMessage="1" sqref="N2:N3 WVV983042:WVV983043 WLZ983042:WLZ983043 WCD983042:WCD983043 VSH983042:VSH983043 VIL983042:VIL983043 UYP983042:UYP983043 UOT983042:UOT983043 UEX983042:UEX983043 TVB983042:TVB983043 TLF983042:TLF983043 TBJ983042:TBJ983043 SRN983042:SRN983043 SHR983042:SHR983043 RXV983042:RXV983043 RNZ983042:RNZ983043 RED983042:RED983043 QUH983042:QUH983043 QKL983042:QKL983043 QAP983042:QAP983043 PQT983042:PQT983043 PGX983042:PGX983043 OXB983042:OXB983043 ONF983042:ONF983043 ODJ983042:ODJ983043 NTN983042:NTN983043 NJR983042:NJR983043 MZV983042:MZV983043 MPZ983042:MPZ983043 MGD983042:MGD983043 LWH983042:LWH983043 LML983042:LML983043 LCP983042:LCP983043 KST983042:KST983043 KIX983042:KIX983043 JZB983042:JZB983043 JPF983042:JPF983043 JFJ983042:JFJ983043 IVN983042:IVN983043 ILR983042:ILR983043 IBV983042:IBV983043 HRZ983042:HRZ983043 HID983042:HID983043 GYH983042:GYH983043 GOL983042:GOL983043 GEP983042:GEP983043 FUT983042:FUT983043 FKX983042:FKX983043 FBB983042:FBB983043 ERF983042:ERF983043 EHJ983042:EHJ983043 DXN983042:DXN983043 DNR983042:DNR983043 DDV983042:DDV983043 CTZ983042:CTZ983043 CKD983042:CKD983043 CAH983042:CAH983043 BQL983042:BQL983043 BGP983042:BGP983043 AWT983042:AWT983043 AMX983042:AMX983043 ADB983042:ADB983043 TF983042:TF983043 JJ983042:JJ983043 N983042:N983043 WVV917506:WVV917507 WLZ917506:WLZ917507 WCD917506:WCD917507 VSH917506:VSH917507 VIL917506:VIL917507 UYP917506:UYP917507 UOT917506:UOT917507 UEX917506:UEX917507 TVB917506:TVB917507 TLF917506:TLF917507 TBJ917506:TBJ917507 SRN917506:SRN917507 SHR917506:SHR917507 RXV917506:RXV917507 RNZ917506:RNZ917507 RED917506:RED917507 QUH917506:QUH917507 QKL917506:QKL917507 QAP917506:QAP917507 PQT917506:PQT917507 PGX917506:PGX917507 OXB917506:OXB917507 ONF917506:ONF917507 ODJ917506:ODJ917507 NTN917506:NTN917507 NJR917506:NJR917507 MZV917506:MZV917507 MPZ917506:MPZ917507 MGD917506:MGD917507 LWH917506:LWH917507 LML917506:LML917507 LCP917506:LCP917507 KST917506:KST917507 KIX917506:KIX917507 JZB917506:JZB917507 JPF917506:JPF917507 JFJ917506:JFJ917507 IVN917506:IVN917507 ILR917506:ILR917507 IBV917506:IBV917507 HRZ917506:HRZ917507 HID917506:HID917507 GYH917506:GYH917507 GOL917506:GOL917507 GEP917506:GEP917507 FUT917506:FUT917507 FKX917506:FKX917507 FBB917506:FBB917507 ERF917506:ERF917507 EHJ917506:EHJ917507 DXN917506:DXN917507 DNR917506:DNR917507 DDV917506:DDV917507 CTZ917506:CTZ917507 CKD917506:CKD917507 CAH917506:CAH917507 BQL917506:BQL917507 BGP917506:BGP917507 AWT917506:AWT917507 AMX917506:AMX917507 ADB917506:ADB917507 TF917506:TF917507 JJ917506:JJ917507 N917506:N917507 WVV851970:WVV851971 WLZ851970:WLZ851971 WCD851970:WCD851971 VSH851970:VSH851971 VIL851970:VIL851971 UYP851970:UYP851971 UOT851970:UOT851971 UEX851970:UEX851971 TVB851970:TVB851971 TLF851970:TLF851971 TBJ851970:TBJ851971 SRN851970:SRN851971 SHR851970:SHR851971 RXV851970:RXV851971 RNZ851970:RNZ851971 RED851970:RED851971 QUH851970:QUH851971 QKL851970:QKL851971 QAP851970:QAP851971 PQT851970:PQT851971 PGX851970:PGX851971 OXB851970:OXB851971 ONF851970:ONF851971 ODJ851970:ODJ851971 NTN851970:NTN851971 NJR851970:NJR851971 MZV851970:MZV851971 MPZ851970:MPZ851971 MGD851970:MGD851971 LWH851970:LWH851971 LML851970:LML851971 LCP851970:LCP851971 KST851970:KST851971 KIX851970:KIX851971 JZB851970:JZB851971 JPF851970:JPF851971 JFJ851970:JFJ851971 IVN851970:IVN851971 ILR851970:ILR851971 IBV851970:IBV851971 HRZ851970:HRZ851971 HID851970:HID851971 GYH851970:GYH851971 GOL851970:GOL851971 GEP851970:GEP851971 FUT851970:FUT851971 FKX851970:FKX851971 FBB851970:FBB851971 ERF851970:ERF851971 EHJ851970:EHJ851971 DXN851970:DXN851971 DNR851970:DNR851971 DDV851970:DDV851971 CTZ851970:CTZ851971 CKD851970:CKD851971 CAH851970:CAH851971 BQL851970:BQL851971 BGP851970:BGP851971 AWT851970:AWT851971 AMX851970:AMX851971 ADB851970:ADB851971 TF851970:TF851971 JJ851970:JJ851971 N851970:N851971 WVV786434:WVV786435 WLZ786434:WLZ786435 WCD786434:WCD786435 VSH786434:VSH786435 VIL786434:VIL786435 UYP786434:UYP786435 UOT786434:UOT786435 UEX786434:UEX786435 TVB786434:TVB786435 TLF786434:TLF786435 TBJ786434:TBJ786435 SRN786434:SRN786435 SHR786434:SHR786435 RXV786434:RXV786435 RNZ786434:RNZ786435 RED786434:RED786435 QUH786434:QUH786435 QKL786434:QKL786435 QAP786434:QAP786435 PQT786434:PQT786435 PGX786434:PGX786435 OXB786434:OXB786435 ONF786434:ONF786435 ODJ786434:ODJ786435 NTN786434:NTN786435 NJR786434:NJR786435 MZV786434:MZV786435 MPZ786434:MPZ786435 MGD786434:MGD786435 LWH786434:LWH786435 LML786434:LML786435 LCP786434:LCP786435 KST786434:KST786435 KIX786434:KIX786435 JZB786434:JZB786435 JPF786434:JPF786435 JFJ786434:JFJ786435 IVN786434:IVN786435 ILR786434:ILR786435 IBV786434:IBV786435 HRZ786434:HRZ786435 HID786434:HID786435 GYH786434:GYH786435 GOL786434:GOL786435 GEP786434:GEP786435 FUT786434:FUT786435 FKX786434:FKX786435 FBB786434:FBB786435 ERF786434:ERF786435 EHJ786434:EHJ786435 DXN786434:DXN786435 DNR786434:DNR786435 DDV786434:DDV786435 CTZ786434:CTZ786435 CKD786434:CKD786435 CAH786434:CAH786435 BQL786434:BQL786435 BGP786434:BGP786435 AWT786434:AWT786435 AMX786434:AMX786435 ADB786434:ADB786435 TF786434:TF786435 JJ786434:JJ786435 N786434:N786435 WVV720898:WVV720899 WLZ720898:WLZ720899 WCD720898:WCD720899 VSH720898:VSH720899 VIL720898:VIL720899 UYP720898:UYP720899 UOT720898:UOT720899 UEX720898:UEX720899 TVB720898:TVB720899 TLF720898:TLF720899 TBJ720898:TBJ720899 SRN720898:SRN720899 SHR720898:SHR720899 RXV720898:RXV720899 RNZ720898:RNZ720899 RED720898:RED720899 QUH720898:QUH720899 QKL720898:QKL720899 QAP720898:QAP720899 PQT720898:PQT720899 PGX720898:PGX720899 OXB720898:OXB720899 ONF720898:ONF720899 ODJ720898:ODJ720899 NTN720898:NTN720899 NJR720898:NJR720899 MZV720898:MZV720899 MPZ720898:MPZ720899 MGD720898:MGD720899 LWH720898:LWH720899 LML720898:LML720899 LCP720898:LCP720899 KST720898:KST720899 KIX720898:KIX720899 JZB720898:JZB720899 JPF720898:JPF720899 JFJ720898:JFJ720899 IVN720898:IVN720899 ILR720898:ILR720899 IBV720898:IBV720899 HRZ720898:HRZ720899 HID720898:HID720899 GYH720898:GYH720899 GOL720898:GOL720899 GEP720898:GEP720899 FUT720898:FUT720899 FKX720898:FKX720899 FBB720898:FBB720899 ERF720898:ERF720899 EHJ720898:EHJ720899 DXN720898:DXN720899 DNR720898:DNR720899 DDV720898:DDV720899 CTZ720898:CTZ720899 CKD720898:CKD720899 CAH720898:CAH720899 BQL720898:BQL720899 BGP720898:BGP720899 AWT720898:AWT720899 AMX720898:AMX720899 ADB720898:ADB720899 TF720898:TF720899 JJ720898:JJ720899 N720898:N720899 WVV655362:WVV655363 WLZ655362:WLZ655363 WCD655362:WCD655363 VSH655362:VSH655363 VIL655362:VIL655363 UYP655362:UYP655363 UOT655362:UOT655363 UEX655362:UEX655363 TVB655362:TVB655363 TLF655362:TLF655363 TBJ655362:TBJ655363 SRN655362:SRN655363 SHR655362:SHR655363 RXV655362:RXV655363 RNZ655362:RNZ655363 RED655362:RED655363 QUH655362:QUH655363 QKL655362:QKL655363 QAP655362:QAP655363 PQT655362:PQT655363 PGX655362:PGX655363 OXB655362:OXB655363 ONF655362:ONF655363 ODJ655362:ODJ655363 NTN655362:NTN655363 NJR655362:NJR655363 MZV655362:MZV655363 MPZ655362:MPZ655363 MGD655362:MGD655363 LWH655362:LWH655363 LML655362:LML655363 LCP655362:LCP655363 KST655362:KST655363 KIX655362:KIX655363 JZB655362:JZB655363 JPF655362:JPF655363 JFJ655362:JFJ655363 IVN655362:IVN655363 ILR655362:ILR655363 IBV655362:IBV655363 HRZ655362:HRZ655363 HID655362:HID655363 GYH655362:GYH655363 GOL655362:GOL655363 GEP655362:GEP655363 FUT655362:FUT655363 FKX655362:FKX655363 FBB655362:FBB655363 ERF655362:ERF655363 EHJ655362:EHJ655363 DXN655362:DXN655363 DNR655362:DNR655363 DDV655362:DDV655363 CTZ655362:CTZ655363 CKD655362:CKD655363 CAH655362:CAH655363 BQL655362:BQL655363 BGP655362:BGP655363 AWT655362:AWT655363 AMX655362:AMX655363 ADB655362:ADB655363 TF655362:TF655363 JJ655362:JJ655363 N655362:N655363 WVV589826:WVV589827 WLZ589826:WLZ589827 WCD589826:WCD589827 VSH589826:VSH589827 VIL589826:VIL589827 UYP589826:UYP589827 UOT589826:UOT589827 UEX589826:UEX589827 TVB589826:TVB589827 TLF589826:TLF589827 TBJ589826:TBJ589827 SRN589826:SRN589827 SHR589826:SHR589827 RXV589826:RXV589827 RNZ589826:RNZ589827 RED589826:RED589827 QUH589826:QUH589827 QKL589826:QKL589827 QAP589826:QAP589827 PQT589826:PQT589827 PGX589826:PGX589827 OXB589826:OXB589827 ONF589826:ONF589827 ODJ589826:ODJ589827 NTN589826:NTN589827 NJR589826:NJR589827 MZV589826:MZV589827 MPZ589826:MPZ589827 MGD589826:MGD589827 LWH589826:LWH589827 LML589826:LML589827 LCP589826:LCP589827 KST589826:KST589827 KIX589826:KIX589827 JZB589826:JZB589827 JPF589826:JPF589827 JFJ589826:JFJ589827 IVN589826:IVN589827 ILR589826:ILR589827 IBV589826:IBV589827 HRZ589826:HRZ589827 HID589826:HID589827 GYH589826:GYH589827 GOL589826:GOL589827 GEP589826:GEP589827 FUT589826:FUT589827 FKX589826:FKX589827 FBB589826:FBB589827 ERF589826:ERF589827 EHJ589826:EHJ589827 DXN589826:DXN589827 DNR589826:DNR589827 DDV589826:DDV589827 CTZ589826:CTZ589827 CKD589826:CKD589827 CAH589826:CAH589827 BQL589826:BQL589827 BGP589826:BGP589827 AWT589826:AWT589827 AMX589826:AMX589827 ADB589826:ADB589827 TF589826:TF589827 JJ589826:JJ589827 N589826:N589827 WVV524290:WVV524291 WLZ524290:WLZ524291 WCD524290:WCD524291 VSH524290:VSH524291 VIL524290:VIL524291 UYP524290:UYP524291 UOT524290:UOT524291 UEX524290:UEX524291 TVB524290:TVB524291 TLF524290:TLF524291 TBJ524290:TBJ524291 SRN524290:SRN524291 SHR524290:SHR524291 RXV524290:RXV524291 RNZ524290:RNZ524291 RED524290:RED524291 QUH524290:QUH524291 QKL524290:QKL524291 QAP524290:QAP524291 PQT524290:PQT524291 PGX524290:PGX524291 OXB524290:OXB524291 ONF524290:ONF524291 ODJ524290:ODJ524291 NTN524290:NTN524291 NJR524290:NJR524291 MZV524290:MZV524291 MPZ524290:MPZ524291 MGD524290:MGD524291 LWH524290:LWH524291 LML524290:LML524291 LCP524290:LCP524291 KST524290:KST524291 KIX524290:KIX524291 JZB524290:JZB524291 JPF524290:JPF524291 JFJ524290:JFJ524291 IVN524290:IVN524291 ILR524290:ILR524291 IBV524290:IBV524291 HRZ524290:HRZ524291 HID524290:HID524291 GYH524290:GYH524291 GOL524290:GOL524291 GEP524290:GEP524291 FUT524290:FUT524291 FKX524290:FKX524291 FBB524290:FBB524291 ERF524290:ERF524291 EHJ524290:EHJ524291 DXN524290:DXN524291 DNR524290:DNR524291 DDV524290:DDV524291 CTZ524290:CTZ524291 CKD524290:CKD524291 CAH524290:CAH524291 BQL524290:BQL524291 BGP524290:BGP524291 AWT524290:AWT524291 AMX524290:AMX524291 ADB524290:ADB524291 TF524290:TF524291 JJ524290:JJ524291 N524290:N524291 WVV458754:WVV458755 WLZ458754:WLZ458755 WCD458754:WCD458755 VSH458754:VSH458755 VIL458754:VIL458755 UYP458754:UYP458755 UOT458754:UOT458755 UEX458754:UEX458755 TVB458754:TVB458755 TLF458754:TLF458755 TBJ458754:TBJ458755 SRN458754:SRN458755 SHR458754:SHR458755 RXV458754:RXV458755 RNZ458754:RNZ458755 RED458754:RED458755 QUH458754:QUH458755 QKL458754:QKL458755 QAP458754:QAP458755 PQT458754:PQT458755 PGX458754:PGX458755 OXB458754:OXB458755 ONF458754:ONF458755 ODJ458754:ODJ458755 NTN458754:NTN458755 NJR458754:NJR458755 MZV458754:MZV458755 MPZ458754:MPZ458755 MGD458754:MGD458755 LWH458754:LWH458755 LML458754:LML458755 LCP458754:LCP458755 KST458754:KST458755 KIX458754:KIX458755 JZB458754:JZB458755 JPF458754:JPF458755 JFJ458754:JFJ458755 IVN458754:IVN458755 ILR458754:ILR458755 IBV458754:IBV458755 HRZ458754:HRZ458755 HID458754:HID458755 GYH458754:GYH458755 GOL458754:GOL458755 GEP458754:GEP458755 FUT458754:FUT458755 FKX458754:FKX458755 FBB458754:FBB458755 ERF458754:ERF458755 EHJ458754:EHJ458755 DXN458754:DXN458755 DNR458754:DNR458755 DDV458754:DDV458755 CTZ458754:CTZ458755 CKD458754:CKD458755 CAH458754:CAH458755 BQL458754:BQL458755 BGP458754:BGP458755 AWT458754:AWT458755 AMX458754:AMX458755 ADB458754:ADB458755 TF458754:TF458755 JJ458754:JJ458755 N458754:N458755 WVV393218:WVV393219 WLZ393218:WLZ393219 WCD393218:WCD393219 VSH393218:VSH393219 VIL393218:VIL393219 UYP393218:UYP393219 UOT393218:UOT393219 UEX393218:UEX393219 TVB393218:TVB393219 TLF393218:TLF393219 TBJ393218:TBJ393219 SRN393218:SRN393219 SHR393218:SHR393219 RXV393218:RXV393219 RNZ393218:RNZ393219 RED393218:RED393219 QUH393218:QUH393219 QKL393218:QKL393219 QAP393218:QAP393219 PQT393218:PQT393219 PGX393218:PGX393219 OXB393218:OXB393219 ONF393218:ONF393219 ODJ393218:ODJ393219 NTN393218:NTN393219 NJR393218:NJR393219 MZV393218:MZV393219 MPZ393218:MPZ393219 MGD393218:MGD393219 LWH393218:LWH393219 LML393218:LML393219 LCP393218:LCP393219 KST393218:KST393219 KIX393218:KIX393219 JZB393218:JZB393219 JPF393218:JPF393219 JFJ393218:JFJ393219 IVN393218:IVN393219 ILR393218:ILR393219 IBV393218:IBV393219 HRZ393218:HRZ393219 HID393218:HID393219 GYH393218:GYH393219 GOL393218:GOL393219 GEP393218:GEP393219 FUT393218:FUT393219 FKX393218:FKX393219 FBB393218:FBB393219 ERF393218:ERF393219 EHJ393218:EHJ393219 DXN393218:DXN393219 DNR393218:DNR393219 DDV393218:DDV393219 CTZ393218:CTZ393219 CKD393218:CKD393219 CAH393218:CAH393219 BQL393218:BQL393219 BGP393218:BGP393219 AWT393218:AWT393219 AMX393218:AMX393219 ADB393218:ADB393219 TF393218:TF393219 JJ393218:JJ393219 N393218:N393219 WVV327682:WVV327683 WLZ327682:WLZ327683 WCD327682:WCD327683 VSH327682:VSH327683 VIL327682:VIL327683 UYP327682:UYP327683 UOT327682:UOT327683 UEX327682:UEX327683 TVB327682:TVB327683 TLF327682:TLF327683 TBJ327682:TBJ327683 SRN327682:SRN327683 SHR327682:SHR327683 RXV327682:RXV327683 RNZ327682:RNZ327683 RED327682:RED327683 QUH327682:QUH327683 QKL327682:QKL327683 QAP327682:QAP327683 PQT327682:PQT327683 PGX327682:PGX327683 OXB327682:OXB327683 ONF327682:ONF327683 ODJ327682:ODJ327683 NTN327682:NTN327683 NJR327682:NJR327683 MZV327682:MZV327683 MPZ327682:MPZ327683 MGD327682:MGD327683 LWH327682:LWH327683 LML327682:LML327683 LCP327682:LCP327683 KST327682:KST327683 KIX327682:KIX327683 JZB327682:JZB327683 JPF327682:JPF327683 JFJ327682:JFJ327683 IVN327682:IVN327683 ILR327682:ILR327683 IBV327682:IBV327683 HRZ327682:HRZ327683 HID327682:HID327683 GYH327682:GYH327683 GOL327682:GOL327683 GEP327682:GEP327683 FUT327682:FUT327683 FKX327682:FKX327683 FBB327682:FBB327683 ERF327682:ERF327683 EHJ327682:EHJ327683 DXN327682:DXN327683 DNR327682:DNR327683 DDV327682:DDV327683 CTZ327682:CTZ327683 CKD327682:CKD327683 CAH327682:CAH327683 BQL327682:BQL327683 BGP327682:BGP327683 AWT327682:AWT327683 AMX327682:AMX327683 ADB327682:ADB327683 TF327682:TF327683 JJ327682:JJ327683 N327682:N327683 WVV262146:WVV262147 WLZ262146:WLZ262147 WCD262146:WCD262147 VSH262146:VSH262147 VIL262146:VIL262147 UYP262146:UYP262147 UOT262146:UOT262147 UEX262146:UEX262147 TVB262146:TVB262147 TLF262146:TLF262147 TBJ262146:TBJ262147 SRN262146:SRN262147 SHR262146:SHR262147 RXV262146:RXV262147 RNZ262146:RNZ262147 RED262146:RED262147 QUH262146:QUH262147 QKL262146:QKL262147 QAP262146:QAP262147 PQT262146:PQT262147 PGX262146:PGX262147 OXB262146:OXB262147 ONF262146:ONF262147 ODJ262146:ODJ262147 NTN262146:NTN262147 NJR262146:NJR262147 MZV262146:MZV262147 MPZ262146:MPZ262147 MGD262146:MGD262147 LWH262146:LWH262147 LML262146:LML262147 LCP262146:LCP262147 KST262146:KST262147 KIX262146:KIX262147 JZB262146:JZB262147 JPF262146:JPF262147 JFJ262146:JFJ262147 IVN262146:IVN262147 ILR262146:ILR262147 IBV262146:IBV262147 HRZ262146:HRZ262147 HID262146:HID262147 GYH262146:GYH262147 GOL262146:GOL262147 GEP262146:GEP262147 FUT262146:FUT262147 FKX262146:FKX262147 FBB262146:FBB262147 ERF262146:ERF262147 EHJ262146:EHJ262147 DXN262146:DXN262147 DNR262146:DNR262147 DDV262146:DDV262147 CTZ262146:CTZ262147 CKD262146:CKD262147 CAH262146:CAH262147 BQL262146:BQL262147 BGP262146:BGP262147 AWT262146:AWT262147 AMX262146:AMX262147 ADB262146:ADB262147 TF262146:TF262147 JJ262146:JJ262147 N262146:N262147 WVV196610:WVV196611 WLZ196610:WLZ196611 WCD196610:WCD196611 VSH196610:VSH196611 VIL196610:VIL196611 UYP196610:UYP196611 UOT196610:UOT196611 UEX196610:UEX196611 TVB196610:TVB196611 TLF196610:TLF196611 TBJ196610:TBJ196611 SRN196610:SRN196611 SHR196610:SHR196611 RXV196610:RXV196611 RNZ196610:RNZ196611 RED196610:RED196611 QUH196610:QUH196611 QKL196610:QKL196611 QAP196610:QAP196611 PQT196610:PQT196611 PGX196610:PGX196611 OXB196610:OXB196611 ONF196610:ONF196611 ODJ196610:ODJ196611 NTN196610:NTN196611 NJR196610:NJR196611 MZV196610:MZV196611 MPZ196610:MPZ196611 MGD196610:MGD196611 LWH196610:LWH196611 LML196610:LML196611 LCP196610:LCP196611 KST196610:KST196611 KIX196610:KIX196611 JZB196610:JZB196611 JPF196610:JPF196611 JFJ196610:JFJ196611 IVN196610:IVN196611 ILR196610:ILR196611 IBV196610:IBV196611 HRZ196610:HRZ196611 HID196610:HID196611 GYH196610:GYH196611 GOL196610:GOL196611 GEP196610:GEP196611 FUT196610:FUT196611 FKX196610:FKX196611 FBB196610:FBB196611 ERF196610:ERF196611 EHJ196610:EHJ196611 DXN196610:DXN196611 DNR196610:DNR196611 DDV196610:DDV196611 CTZ196610:CTZ196611 CKD196610:CKD196611 CAH196610:CAH196611 BQL196610:BQL196611 BGP196610:BGP196611 AWT196610:AWT196611 AMX196610:AMX196611 ADB196610:ADB196611 TF196610:TF196611 JJ196610:JJ196611 N196610:N196611 WVV131074:WVV131075 WLZ131074:WLZ131075 WCD131074:WCD131075 VSH131074:VSH131075 VIL131074:VIL131075 UYP131074:UYP131075 UOT131074:UOT131075 UEX131074:UEX131075 TVB131074:TVB131075 TLF131074:TLF131075 TBJ131074:TBJ131075 SRN131074:SRN131075 SHR131074:SHR131075 RXV131074:RXV131075 RNZ131074:RNZ131075 RED131074:RED131075 QUH131074:QUH131075 QKL131074:QKL131075 QAP131074:QAP131075 PQT131074:PQT131075 PGX131074:PGX131075 OXB131074:OXB131075 ONF131074:ONF131075 ODJ131074:ODJ131075 NTN131074:NTN131075 NJR131074:NJR131075 MZV131074:MZV131075 MPZ131074:MPZ131075 MGD131074:MGD131075 LWH131074:LWH131075 LML131074:LML131075 LCP131074:LCP131075 KST131074:KST131075 KIX131074:KIX131075 JZB131074:JZB131075 JPF131074:JPF131075 JFJ131074:JFJ131075 IVN131074:IVN131075 ILR131074:ILR131075 IBV131074:IBV131075 HRZ131074:HRZ131075 HID131074:HID131075 GYH131074:GYH131075 GOL131074:GOL131075 GEP131074:GEP131075 FUT131074:FUT131075 FKX131074:FKX131075 FBB131074:FBB131075 ERF131074:ERF131075 EHJ131074:EHJ131075 DXN131074:DXN131075 DNR131074:DNR131075 DDV131074:DDV131075 CTZ131074:CTZ131075 CKD131074:CKD131075 CAH131074:CAH131075 BQL131074:BQL131075 BGP131074:BGP131075 AWT131074:AWT131075 AMX131074:AMX131075 ADB131074:ADB131075 TF131074:TF131075 JJ131074:JJ131075 N131074:N131075 WVV65538:WVV65539 WLZ65538:WLZ65539 WCD65538:WCD65539 VSH65538:VSH65539 VIL65538:VIL65539 UYP65538:UYP65539 UOT65538:UOT65539 UEX65538:UEX65539 TVB65538:TVB65539 TLF65538:TLF65539 TBJ65538:TBJ65539 SRN65538:SRN65539 SHR65538:SHR65539 RXV65538:RXV65539 RNZ65538:RNZ65539 RED65538:RED65539 QUH65538:QUH65539 QKL65538:QKL65539 QAP65538:QAP65539 PQT65538:PQT65539 PGX65538:PGX65539 OXB65538:OXB65539 ONF65538:ONF65539 ODJ65538:ODJ65539 NTN65538:NTN65539 NJR65538:NJR65539 MZV65538:MZV65539 MPZ65538:MPZ65539 MGD65538:MGD65539 LWH65538:LWH65539 LML65538:LML65539 LCP65538:LCP65539 KST65538:KST65539 KIX65538:KIX65539 JZB65538:JZB65539 JPF65538:JPF65539 JFJ65538:JFJ65539 IVN65538:IVN65539 ILR65538:ILR65539 IBV65538:IBV65539 HRZ65538:HRZ65539 HID65538:HID65539 GYH65538:GYH65539 GOL65538:GOL65539 GEP65538:GEP65539 FUT65538:FUT65539 FKX65538:FKX65539 FBB65538:FBB65539 ERF65538:ERF65539 EHJ65538:EHJ65539 DXN65538:DXN65539 DNR65538:DNR65539 DDV65538:DDV65539 CTZ65538:CTZ65539 CKD65538:CKD65539 CAH65538:CAH65539 BQL65538:BQL65539 BGP65538:BGP65539 AWT65538:AWT65539 AMX65538:AMX65539 ADB65538:ADB65539 TF65538:TF65539 JJ65538:JJ65539 N65538:N65539 WVV2:WVV3 WLZ2:WLZ3 WCD2:WCD3 VSH2:VSH3 VIL2:VIL3 UYP2:UYP3 UOT2:UOT3 UEX2:UEX3 TVB2:TVB3 TLF2:TLF3 TBJ2:TBJ3 SRN2:SRN3 SHR2:SHR3 RXV2:RXV3 RNZ2:RNZ3 RED2:RED3 QUH2:QUH3 QKL2:QKL3 QAP2:QAP3 PQT2:PQT3 PGX2:PGX3 OXB2:OXB3 ONF2:ONF3 ODJ2:ODJ3 NTN2:NTN3 NJR2:NJR3 MZV2:MZV3 MPZ2:MPZ3 MGD2:MGD3 LWH2:LWH3 LML2:LML3 LCP2:LCP3 KST2:KST3 KIX2:KIX3 JZB2:JZB3 JPF2:JPF3 JFJ2:JFJ3 IVN2:IVN3 ILR2:ILR3 IBV2:IBV3 HRZ2:HRZ3 HID2:HID3 GYH2:GYH3 GOL2:GOL3 GEP2:GEP3 FUT2:FUT3 FKX2:FKX3 FBB2:FBB3 ERF2:ERF3 EHJ2:EHJ3 DXN2:DXN3 DNR2:DNR3 DDV2:DDV3 CTZ2:CTZ3 CKD2:CKD3 CAH2:CAH3 BQL2:BQL3 BGP2:BGP3 AWT2:AWT3 AMX2:AMX3 ADB2:ADB3 TF2:TF3 JJ2:JJ3">
      <formula1>"应用层,表示层,会话层,传输层,网络层,数据链路层,物理层"</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U43"/>
  <sheetViews>
    <sheetView workbookViewId="0">
      <selection activeCell="G27" sqref="G27"/>
    </sheetView>
  </sheetViews>
  <sheetFormatPr defaultColWidth="7.8984375" defaultRowHeight="13.2" x14ac:dyDescent="0.25"/>
  <cols>
    <col min="1" max="1" width="6.69921875" style="75" customWidth="1" collapsed="1"/>
    <col min="2" max="2" width="25.3984375" style="75" customWidth="1" collapsed="1"/>
    <col min="3" max="3" width="6.19921875" style="75" customWidth="1" collapsed="1"/>
    <col min="4" max="5" width="6.5" style="75" customWidth="1" collapsed="1"/>
    <col min="6" max="9" width="6.09765625" style="75" customWidth="1" collapsed="1"/>
    <col min="10" max="10" width="4.09765625" style="75" customWidth="1" collapsed="1"/>
    <col min="11" max="11" width="7.8984375" style="75" customWidth="1" collapsed="1"/>
    <col min="12" max="12" width="40.19921875" style="75" customWidth="1" collapsed="1"/>
    <col min="13" max="45" width="9.59765625" style="75" customWidth="1" collapsed="1"/>
    <col min="46" max="247" width="7.8984375" style="75" collapsed="1"/>
    <col min="248" max="248" width="6.69921875" style="75" customWidth="1" collapsed="1"/>
    <col min="249" max="249" width="22" style="75" customWidth="1" collapsed="1"/>
    <col min="250" max="250" width="6.19921875" style="75" customWidth="1" collapsed="1"/>
    <col min="251" max="252" width="6.5" style="75" customWidth="1" collapsed="1"/>
    <col min="253" max="253" width="6.09765625" style="75" customWidth="1" collapsed="1"/>
    <col min="254" max="254" width="4.09765625" style="75" customWidth="1" collapsed="1"/>
    <col min="255" max="255" width="7.8984375" style="75" collapsed="1"/>
    <col min="256" max="256" width="40.19921875" style="75" bestFit="1" customWidth="1" collapsed="1"/>
    <col min="257" max="503" width="7.8984375" style="75" collapsed="1"/>
    <col min="504" max="504" width="6.69921875" style="75" customWidth="1" collapsed="1"/>
    <col min="505" max="505" width="22" style="75" customWidth="1" collapsed="1"/>
    <col min="506" max="506" width="6.19921875" style="75" customWidth="1" collapsed="1"/>
    <col min="507" max="508" width="6.5" style="75" customWidth="1" collapsed="1"/>
    <col min="509" max="509" width="6.09765625" style="75" customWidth="1" collapsed="1"/>
    <col min="510" max="510" width="4.09765625" style="75" customWidth="1" collapsed="1"/>
    <col min="511" max="511" width="7.8984375" style="75" collapsed="1"/>
    <col min="512" max="512" width="40.19921875" style="75" bestFit="1" customWidth="1" collapsed="1"/>
    <col min="513" max="759" width="7.8984375" style="75" collapsed="1"/>
    <col min="760" max="760" width="6.69921875" style="75" customWidth="1" collapsed="1"/>
    <col min="761" max="761" width="22" style="75" customWidth="1" collapsed="1"/>
    <col min="762" max="762" width="6.19921875" style="75" customWidth="1" collapsed="1"/>
    <col min="763" max="764" width="6.5" style="75" customWidth="1" collapsed="1"/>
    <col min="765" max="765" width="6.09765625" style="75" customWidth="1" collapsed="1"/>
    <col min="766" max="766" width="4.09765625" style="75" customWidth="1" collapsed="1"/>
    <col min="767" max="767" width="7.8984375" style="75" collapsed="1"/>
    <col min="768" max="768" width="40.19921875" style="75" bestFit="1" customWidth="1" collapsed="1"/>
    <col min="769" max="1015" width="7.8984375" style="75" collapsed="1"/>
    <col min="1016" max="1016" width="6.69921875" style="75" customWidth="1" collapsed="1"/>
    <col min="1017" max="1017" width="22" style="75" customWidth="1" collapsed="1"/>
    <col min="1018" max="1018" width="6.19921875" style="75" customWidth="1" collapsed="1"/>
    <col min="1019" max="1020" width="6.5" style="75" customWidth="1" collapsed="1"/>
    <col min="1021" max="1021" width="6.09765625" style="75" customWidth="1" collapsed="1"/>
    <col min="1022" max="1022" width="4.09765625" style="75" customWidth="1" collapsed="1"/>
    <col min="1023" max="1023" width="7.8984375" style="75" collapsed="1"/>
    <col min="1024" max="1024" width="40.19921875" style="75" bestFit="1" customWidth="1" collapsed="1"/>
    <col min="1025" max="1271" width="7.8984375" style="75" collapsed="1"/>
    <col min="1272" max="1272" width="6.69921875" style="75" customWidth="1" collapsed="1"/>
    <col min="1273" max="1273" width="22" style="75" customWidth="1" collapsed="1"/>
    <col min="1274" max="1274" width="6.19921875" style="75" customWidth="1" collapsed="1"/>
    <col min="1275" max="1276" width="6.5" style="75" customWidth="1" collapsed="1"/>
    <col min="1277" max="1277" width="6.09765625" style="75" customWidth="1" collapsed="1"/>
    <col min="1278" max="1278" width="4.09765625" style="75" customWidth="1" collapsed="1"/>
    <col min="1279" max="1279" width="7.8984375" style="75" collapsed="1"/>
    <col min="1280" max="1280" width="40.19921875" style="75" bestFit="1" customWidth="1" collapsed="1"/>
    <col min="1281" max="1527" width="7.8984375" style="75" collapsed="1"/>
    <col min="1528" max="1528" width="6.69921875" style="75" customWidth="1" collapsed="1"/>
    <col min="1529" max="1529" width="22" style="75" customWidth="1" collapsed="1"/>
    <col min="1530" max="1530" width="6.19921875" style="75" customWidth="1" collapsed="1"/>
    <col min="1531" max="1532" width="6.5" style="75" customWidth="1" collapsed="1"/>
    <col min="1533" max="1533" width="6.09765625" style="75" customWidth="1" collapsed="1"/>
    <col min="1534" max="1534" width="4.09765625" style="75" customWidth="1" collapsed="1"/>
    <col min="1535" max="1535" width="7.8984375" style="75" collapsed="1"/>
    <col min="1536" max="1536" width="40.19921875" style="75" bestFit="1" customWidth="1" collapsed="1"/>
    <col min="1537" max="1783" width="7.8984375" style="75" collapsed="1"/>
    <col min="1784" max="1784" width="6.69921875" style="75" customWidth="1" collapsed="1"/>
    <col min="1785" max="1785" width="22" style="75" customWidth="1" collapsed="1"/>
    <col min="1786" max="1786" width="6.19921875" style="75" customWidth="1" collapsed="1"/>
    <col min="1787" max="1788" width="6.5" style="75" customWidth="1" collapsed="1"/>
    <col min="1789" max="1789" width="6.09765625" style="75" customWidth="1" collapsed="1"/>
    <col min="1790" max="1790" width="4.09765625" style="75" customWidth="1" collapsed="1"/>
    <col min="1791" max="1791" width="7.8984375" style="75" collapsed="1"/>
    <col min="1792" max="1792" width="40.19921875" style="75" bestFit="1" customWidth="1" collapsed="1"/>
    <col min="1793" max="2039" width="7.8984375" style="75" collapsed="1"/>
    <col min="2040" max="2040" width="6.69921875" style="75" customWidth="1" collapsed="1"/>
    <col min="2041" max="2041" width="22" style="75" customWidth="1" collapsed="1"/>
    <col min="2042" max="2042" width="6.19921875" style="75" customWidth="1" collapsed="1"/>
    <col min="2043" max="2044" width="6.5" style="75" customWidth="1" collapsed="1"/>
    <col min="2045" max="2045" width="6.09765625" style="75" customWidth="1" collapsed="1"/>
    <col min="2046" max="2046" width="4.09765625" style="75" customWidth="1" collapsed="1"/>
    <col min="2047" max="2047" width="7.8984375" style="75" collapsed="1"/>
    <col min="2048" max="2048" width="40.19921875" style="75" bestFit="1" customWidth="1" collapsed="1"/>
    <col min="2049" max="2295" width="7.8984375" style="75" collapsed="1"/>
    <col min="2296" max="2296" width="6.69921875" style="75" customWidth="1" collapsed="1"/>
    <col min="2297" max="2297" width="22" style="75" customWidth="1" collapsed="1"/>
    <col min="2298" max="2298" width="6.19921875" style="75" customWidth="1" collapsed="1"/>
    <col min="2299" max="2300" width="6.5" style="75" customWidth="1" collapsed="1"/>
    <col min="2301" max="2301" width="6.09765625" style="75" customWidth="1" collapsed="1"/>
    <col min="2302" max="2302" width="4.09765625" style="75" customWidth="1" collapsed="1"/>
    <col min="2303" max="2303" width="7.8984375" style="75" collapsed="1"/>
    <col min="2304" max="2304" width="40.19921875" style="75" bestFit="1" customWidth="1" collapsed="1"/>
    <col min="2305" max="2551" width="7.8984375" style="75" collapsed="1"/>
    <col min="2552" max="2552" width="6.69921875" style="75" customWidth="1" collapsed="1"/>
    <col min="2553" max="2553" width="22" style="75" customWidth="1" collapsed="1"/>
    <col min="2554" max="2554" width="6.19921875" style="75" customWidth="1" collapsed="1"/>
    <col min="2555" max="2556" width="6.5" style="75" customWidth="1" collapsed="1"/>
    <col min="2557" max="2557" width="6.09765625" style="75" customWidth="1" collapsed="1"/>
    <col min="2558" max="2558" width="4.09765625" style="75" customWidth="1" collapsed="1"/>
    <col min="2559" max="2559" width="7.8984375" style="75" collapsed="1"/>
    <col min="2560" max="2560" width="40.19921875" style="75" bestFit="1" customWidth="1" collapsed="1"/>
    <col min="2561" max="2807" width="7.8984375" style="75" collapsed="1"/>
    <col min="2808" max="2808" width="6.69921875" style="75" customWidth="1" collapsed="1"/>
    <col min="2809" max="2809" width="22" style="75" customWidth="1" collapsed="1"/>
    <col min="2810" max="2810" width="6.19921875" style="75" customWidth="1" collapsed="1"/>
    <col min="2811" max="2812" width="6.5" style="75" customWidth="1" collapsed="1"/>
    <col min="2813" max="2813" width="6.09765625" style="75" customWidth="1" collapsed="1"/>
    <col min="2814" max="2814" width="4.09765625" style="75" customWidth="1" collapsed="1"/>
    <col min="2815" max="2815" width="7.8984375" style="75" collapsed="1"/>
    <col min="2816" max="2816" width="40.19921875" style="75" bestFit="1" customWidth="1" collapsed="1"/>
    <col min="2817" max="3063" width="7.8984375" style="75" collapsed="1"/>
    <col min="3064" max="3064" width="6.69921875" style="75" customWidth="1" collapsed="1"/>
    <col min="3065" max="3065" width="22" style="75" customWidth="1" collapsed="1"/>
    <col min="3066" max="3066" width="6.19921875" style="75" customWidth="1" collapsed="1"/>
    <col min="3067" max="3068" width="6.5" style="75" customWidth="1" collapsed="1"/>
    <col min="3069" max="3069" width="6.09765625" style="75" customWidth="1" collapsed="1"/>
    <col min="3070" max="3070" width="4.09765625" style="75" customWidth="1" collapsed="1"/>
    <col min="3071" max="3071" width="7.8984375" style="75" collapsed="1"/>
    <col min="3072" max="3072" width="40.19921875" style="75" bestFit="1" customWidth="1" collapsed="1"/>
    <col min="3073" max="3319" width="7.8984375" style="75" collapsed="1"/>
    <col min="3320" max="3320" width="6.69921875" style="75" customWidth="1" collapsed="1"/>
    <col min="3321" max="3321" width="22" style="75" customWidth="1" collapsed="1"/>
    <col min="3322" max="3322" width="6.19921875" style="75" customWidth="1" collapsed="1"/>
    <col min="3323" max="3324" width="6.5" style="75" customWidth="1" collapsed="1"/>
    <col min="3325" max="3325" width="6.09765625" style="75" customWidth="1" collapsed="1"/>
    <col min="3326" max="3326" width="4.09765625" style="75" customWidth="1" collapsed="1"/>
    <col min="3327" max="3327" width="7.8984375" style="75" collapsed="1"/>
    <col min="3328" max="3328" width="40.19921875" style="75" bestFit="1" customWidth="1" collapsed="1"/>
    <col min="3329" max="3575" width="7.8984375" style="75" collapsed="1"/>
    <col min="3576" max="3576" width="6.69921875" style="75" customWidth="1" collapsed="1"/>
    <col min="3577" max="3577" width="22" style="75" customWidth="1" collapsed="1"/>
    <col min="3578" max="3578" width="6.19921875" style="75" customWidth="1" collapsed="1"/>
    <col min="3579" max="3580" width="6.5" style="75" customWidth="1" collapsed="1"/>
    <col min="3581" max="3581" width="6.09765625" style="75" customWidth="1" collapsed="1"/>
    <col min="3582" max="3582" width="4.09765625" style="75" customWidth="1" collapsed="1"/>
    <col min="3583" max="3583" width="7.8984375" style="75" collapsed="1"/>
    <col min="3584" max="3584" width="40.19921875" style="75" bestFit="1" customWidth="1" collapsed="1"/>
    <col min="3585" max="3831" width="7.8984375" style="75" collapsed="1"/>
    <col min="3832" max="3832" width="6.69921875" style="75" customWidth="1" collapsed="1"/>
    <col min="3833" max="3833" width="22" style="75" customWidth="1" collapsed="1"/>
    <col min="3834" max="3834" width="6.19921875" style="75" customWidth="1" collapsed="1"/>
    <col min="3835" max="3836" width="6.5" style="75" customWidth="1" collapsed="1"/>
    <col min="3837" max="3837" width="6.09765625" style="75" customWidth="1" collapsed="1"/>
    <col min="3838" max="3838" width="4.09765625" style="75" customWidth="1" collapsed="1"/>
    <col min="3839" max="3839" width="7.8984375" style="75" collapsed="1"/>
    <col min="3840" max="3840" width="40.19921875" style="75" bestFit="1" customWidth="1" collapsed="1"/>
    <col min="3841" max="4087" width="7.8984375" style="75" collapsed="1"/>
    <col min="4088" max="4088" width="6.69921875" style="75" customWidth="1" collapsed="1"/>
    <col min="4089" max="4089" width="22" style="75" customWidth="1" collapsed="1"/>
    <col min="4090" max="4090" width="6.19921875" style="75" customWidth="1" collapsed="1"/>
    <col min="4091" max="4092" width="6.5" style="75" customWidth="1" collapsed="1"/>
    <col min="4093" max="4093" width="6.09765625" style="75" customWidth="1" collapsed="1"/>
    <col min="4094" max="4094" width="4.09765625" style="75" customWidth="1" collapsed="1"/>
    <col min="4095" max="4095" width="7.8984375" style="75" collapsed="1"/>
    <col min="4096" max="4096" width="40.19921875" style="75" bestFit="1" customWidth="1" collapsed="1"/>
    <col min="4097" max="4343" width="7.8984375" style="75" collapsed="1"/>
    <col min="4344" max="4344" width="6.69921875" style="75" customWidth="1" collapsed="1"/>
    <col min="4345" max="4345" width="22" style="75" customWidth="1" collapsed="1"/>
    <col min="4346" max="4346" width="6.19921875" style="75" customWidth="1" collapsed="1"/>
    <col min="4347" max="4348" width="6.5" style="75" customWidth="1" collapsed="1"/>
    <col min="4349" max="4349" width="6.09765625" style="75" customWidth="1" collapsed="1"/>
    <col min="4350" max="4350" width="4.09765625" style="75" customWidth="1" collapsed="1"/>
    <col min="4351" max="4351" width="7.8984375" style="75" collapsed="1"/>
    <col min="4352" max="4352" width="40.19921875" style="75" bestFit="1" customWidth="1" collapsed="1"/>
    <col min="4353" max="4599" width="7.8984375" style="75" collapsed="1"/>
    <col min="4600" max="4600" width="6.69921875" style="75" customWidth="1" collapsed="1"/>
    <col min="4601" max="4601" width="22" style="75" customWidth="1" collapsed="1"/>
    <col min="4602" max="4602" width="6.19921875" style="75" customWidth="1" collapsed="1"/>
    <col min="4603" max="4604" width="6.5" style="75" customWidth="1" collapsed="1"/>
    <col min="4605" max="4605" width="6.09765625" style="75" customWidth="1" collapsed="1"/>
    <col min="4606" max="4606" width="4.09765625" style="75" customWidth="1" collapsed="1"/>
    <col min="4607" max="4607" width="7.8984375" style="75" collapsed="1"/>
    <col min="4608" max="4608" width="40.19921875" style="75" bestFit="1" customWidth="1" collapsed="1"/>
    <col min="4609" max="4855" width="7.8984375" style="75" collapsed="1"/>
    <col min="4856" max="4856" width="6.69921875" style="75" customWidth="1" collapsed="1"/>
    <col min="4857" max="4857" width="22" style="75" customWidth="1" collapsed="1"/>
    <col min="4858" max="4858" width="6.19921875" style="75" customWidth="1" collapsed="1"/>
    <col min="4859" max="4860" width="6.5" style="75" customWidth="1" collapsed="1"/>
    <col min="4861" max="4861" width="6.09765625" style="75" customWidth="1" collapsed="1"/>
    <col min="4862" max="4862" width="4.09765625" style="75" customWidth="1" collapsed="1"/>
    <col min="4863" max="4863" width="7.8984375" style="75" collapsed="1"/>
    <col min="4864" max="4864" width="40.19921875" style="75" bestFit="1" customWidth="1" collapsed="1"/>
    <col min="4865" max="5111" width="7.8984375" style="75" collapsed="1"/>
    <col min="5112" max="5112" width="6.69921875" style="75" customWidth="1" collapsed="1"/>
    <col min="5113" max="5113" width="22" style="75" customWidth="1" collapsed="1"/>
    <col min="5114" max="5114" width="6.19921875" style="75" customWidth="1" collapsed="1"/>
    <col min="5115" max="5116" width="6.5" style="75" customWidth="1" collapsed="1"/>
    <col min="5117" max="5117" width="6.09765625" style="75" customWidth="1" collapsed="1"/>
    <col min="5118" max="5118" width="4.09765625" style="75" customWidth="1" collapsed="1"/>
    <col min="5119" max="5119" width="7.8984375" style="75" collapsed="1"/>
    <col min="5120" max="5120" width="40.19921875" style="75" bestFit="1" customWidth="1" collapsed="1"/>
    <col min="5121" max="5367" width="7.8984375" style="75" collapsed="1"/>
    <col min="5368" max="5368" width="6.69921875" style="75" customWidth="1" collapsed="1"/>
    <col min="5369" max="5369" width="22" style="75" customWidth="1" collapsed="1"/>
    <col min="5370" max="5370" width="6.19921875" style="75" customWidth="1" collapsed="1"/>
    <col min="5371" max="5372" width="6.5" style="75" customWidth="1" collapsed="1"/>
    <col min="5373" max="5373" width="6.09765625" style="75" customWidth="1" collapsed="1"/>
    <col min="5374" max="5374" width="4.09765625" style="75" customWidth="1" collapsed="1"/>
    <col min="5375" max="5375" width="7.8984375" style="75" collapsed="1"/>
    <col min="5376" max="5376" width="40.19921875" style="75" bestFit="1" customWidth="1" collapsed="1"/>
    <col min="5377" max="5623" width="7.8984375" style="75" collapsed="1"/>
    <col min="5624" max="5624" width="6.69921875" style="75" customWidth="1" collapsed="1"/>
    <col min="5625" max="5625" width="22" style="75" customWidth="1" collapsed="1"/>
    <col min="5626" max="5626" width="6.19921875" style="75" customWidth="1" collapsed="1"/>
    <col min="5627" max="5628" width="6.5" style="75" customWidth="1" collapsed="1"/>
    <col min="5629" max="5629" width="6.09765625" style="75" customWidth="1" collapsed="1"/>
    <col min="5630" max="5630" width="4.09765625" style="75" customWidth="1" collapsed="1"/>
    <col min="5631" max="5631" width="7.8984375" style="75" collapsed="1"/>
    <col min="5632" max="5632" width="40.19921875" style="75" bestFit="1" customWidth="1" collapsed="1"/>
    <col min="5633" max="5879" width="7.8984375" style="75" collapsed="1"/>
    <col min="5880" max="5880" width="6.69921875" style="75" customWidth="1" collapsed="1"/>
    <col min="5881" max="5881" width="22" style="75" customWidth="1" collapsed="1"/>
    <col min="5882" max="5882" width="6.19921875" style="75" customWidth="1" collapsed="1"/>
    <col min="5883" max="5884" width="6.5" style="75" customWidth="1" collapsed="1"/>
    <col min="5885" max="5885" width="6.09765625" style="75" customWidth="1" collapsed="1"/>
    <col min="5886" max="5886" width="4.09765625" style="75" customWidth="1" collapsed="1"/>
    <col min="5887" max="5887" width="7.8984375" style="75" collapsed="1"/>
    <col min="5888" max="5888" width="40.19921875" style="75" bestFit="1" customWidth="1" collapsed="1"/>
    <col min="5889" max="6135" width="7.8984375" style="75" collapsed="1"/>
    <col min="6136" max="6136" width="6.69921875" style="75" customWidth="1" collapsed="1"/>
    <col min="6137" max="6137" width="22" style="75" customWidth="1" collapsed="1"/>
    <col min="6138" max="6138" width="6.19921875" style="75" customWidth="1" collapsed="1"/>
    <col min="6139" max="6140" width="6.5" style="75" customWidth="1" collapsed="1"/>
    <col min="6141" max="6141" width="6.09765625" style="75" customWidth="1" collapsed="1"/>
    <col min="6142" max="6142" width="4.09765625" style="75" customWidth="1" collapsed="1"/>
    <col min="6143" max="6143" width="7.8984375" style="75" collapsed="1"/>
    <col min="6144" max="6144" width="40.19921875" style="75" bestFit="1" customWidth="1" collapsed="1"/>
    <col min="6145" max="6391" width="7.8984375" style="75" collapsed="1"/>
    <col min="6392" max="6392" width="6.69921875" style="75" customWidth="1" collapsed="1"/>
    <col min="6393" max="6393" width="22" style="75" customWidth="1" collapsed="1"/>
    <col min="6394" max="6394" width="6.19921875" style="75" customWidth="1" collapsed="1"/>
    <col min="6395" max="6396" width="6.5" style="75" customWidth="1" collapsed="1"/>
    <col min="6397" max="6397" width="6.09765625" style="75" customWidth="1" collapsed="1"/>
    <col min="6398" max="6398" width="4.09765625" style="75" customWidth="1" collapsed="1"/>
    <col min="6399" max="6399" width="7.8984375" style="75" collapsed="1"/>
    <col min="6400" max="6400" width="40.19921875" style="75" bestFit="1" customWidth="1" collapsed="1"/>
    <col min="6401" max="6647" width="7.8984375" style="75" collapsed="1"/>
    <col min="6648" max="6648" width="6.69921875" style="75" customWidth="1" collapsed="1"/>
    <col min="6649" max="6649" width="22" style="75" customWidth="1" collapsed="1"/>
    <col min="6650" max="6650" width="6.19921875" style="75" customWidth="1" collapsed="1"/>
    <col min="6651" max="6652" width="6.5" style="75" customWidth="1" collapsed="1"/>
    <col min="6653" max="6653" width="6.09765625" style="75" customWidth="1" collapsed="1"/>
    <col min="6654" max="6654" width="4.09765625" style="75" customWidth="1" collapsed="1"/>
    <col min="6655" max="6655" width="7.8984375" style="75" collapsed="1"/>
    <col min="6656" max="6656" width="40.19921875" style="75" bestFit="1" customWidth="1" collapsed="1"/>
    <col min="6657" max="6903" width="7.8984375" style="75" collapsed="1"/>
    <col min="6904" max="6904" width="6.69921875" style="75" customWidth="1" collapsed="1"/>
    <col min="6905" max="6905" width="22" style="75" customWidth="1" collapsed="1"/>
    <col min="6906" max="6906" width="6.19921875" style="75" customWidth="1" collapsed="1"/>
    <col min="6907" max="6908" width="6.5" style="75" customWidth="1" collapsed="1"/>
    <col min="6909" max="6909" width="6.09765625" style="75" customWidth="1" collapsed="1"/>
    <col min="6910" max="6910" width="4.09765625" style="75" customWidth="1" collapsed="1"/>
    <col min="6911" max="6911" width="7.8984375" style="75" collapsed="1"/>
    <col min="6912" max="6912" width="40.19921875" style="75" bestFit="1" customWidth="1" collapsed="1"/>
    <col min="6913" max="7159" width="7.8984375" style="75" collapsed="1"/>
    <col min="7160" max="7160" width="6.69921875" style="75" customWidth="1" collapsed="1"/>
    <col min="7161" max="7161" width="22" style="75" customWidth="1" collapsed="1"/>
    <col min="7162" max="7162" width="6.19921875" style="75" customWidth="1" collapsed="1"/>
    <col min="7163" max="7164" width="6.5" style="75" customWidth="1" collapsed="1"/>
    <col min="7165" max="7165" width="6.09765625" style="75" customWidth="1" collapsed="1"/>
    <col min="7166" max="7166" width="4.09765625" style="75" customWidth="1" collapsed="1"/>
    <col min="7167" max="7167" width="7.8984375" style="75" collapsed="1"/>
    <col min="7168" max="7168" width="40.19921875" style="75" bestFit="1" customWidth="1" collapsed="1"/>
    <col min="7169" max="7415" width="7.8984375" style="75" collapsed="1"/>
    <col min="7416" max="7416" width="6.69921875" style="75" customWidth="1" collapsed="1"/>
    <col min="7417" max="7417" width="22" style="75" customWidth="1" collapsed="1"/>
    <col min="7418" max="7418" width="6.19921875" style="75" customWidth="1" collapsed="1"/>
    <col min="7419" max="7420" width="6.5" style="75" customWidth="1" collapsed="1"/>
    <col min="7421" max="7421" width="6.09765625" style="75" customWidth="1" collapsed="1"/>
    <col min="7422" max="7422" width="4.09765625" style="75" customWidth="1" collapsed="1"/>
    <col min="7423" max="7423" width="7.8984375" style="75" collapsed="1"/>
    <col min="7424" max="7424" width="40.19921875" style="75" bestFit="1" customWidth="1" collapsed="1"/>
    <col min="7425" max="7671" width="7.8984375" style="75" collapsed="1"/>
    <col min="7672" max="7672" width="6.69921875" style="75" customWidth="1" collapsed="1"/>
    <col min="7673" max="7673" width="22" style="75" customWidth="1" collapsed="1"/>
    <col min="7674" max="7674" width="6.19921875" style="75" customWidth="1" collapsed="1"/>
    <col min="7675" max="7676" width="6.5" style="75" customWidth="1" collapsed="1"/>
    <col min="7677" max="7677" width="6.09765625" style="75" customWidth="1" collapsed="1"/>
    <col min="7678" max="7678" width="4.09765625" style="75" customWidth="1" collapsed="1"/>
    <col min="7679" max="7679" width="7.8984375" style="75" collapsed="1"/>
    <col min="7680" max="7680" width="40.19921875" style="75" bestFit="1" customWidth="1" collapsed="1"/>
    <col min="7681" max="7927" width="7.8984375" style="75" collapsed="1"/>
    <col min="7928" max="7928" width="6.69921875" style="75" customWidth="1" collapsed="1"/>
    <col min="7929" max="7929" width="22" style="75" customWidth="1" collapsed="1"/>
    <col min="7930" max="7930" width="6.19921875" style="75" customWidth="1" collapsed="1"/>
    <col min="7931" max="7932" width="6.5" style="75" customWidth="1" collapsed="1"/>
    <col min="7933" max="7933" width="6.09765625" style="75" customWidth="1" collapsed="1"/>
    <col min="7934" max="7934" width="4.09765625" style="75" customWidth="1" collapsed="1"/>
    <col min="7935" max="7935" width="7.8984375" style="75" collapsed="1"/>
    <col min="7936" max="7936" width="40.19921875" style="75" bestFit="1" customWidth="1" collapsed="1"/>
    <col min="7937" max="8183" width="7.8984375" style="75" collapsed="1"/>
    <col min="8184" max="8184" width="6.69921875" style="75" customWidth="1" collapsed="1"/>
    <col min="8185" max="8185" width="22" style="75" customWidth="1" collapsed="1"/>
    <col min="8186" max="8186" width="6.19921875" style="75" customWidth="1" collapsed="1"/>
    <col min="8187" max="8188" width="6.5" style="75" customWidth="1" collapsed="1"/>
    <col min="8189" max="8189" width="6.09765625" style="75" customWidth="1" collapsed="1"/>
    <col min="8190" max="8190" width="4.09765625" style="75" customWidth="1" collapsed="1"/>
    <col min="8191" max="8191" width="7.8984375" style="75" collapsed="1"/>
    <col min="8192" max="8192" width="40.19921875" style="75" bestFit="1" customWidth="1" collapsed="1"/>
    <col min="8193" max="8439" width="7.8984375" style="75" collapsed="1"/>
    <col min="8440" max="8440" width="6.69921875" style="75" customWidth="1" collapsed="1"/>
    <col min="8441" max="8441" width="22" style="75" customWidth="1" collapsed="1"/>
    <col min="8442" max="8442" width="6.19921875" style="75" customWidth="1" collapsed="1"/>
    <col min="8443" max="8444" width="6.5" style="75" customWidth="1" collapsed="1"/>
    <col min="8445" max="8445" width="6.09765625" style="75" customWidth="1" collapsed="1"/>
    <col min="8446" max="8446" width="4.09765625" style="75" customWidth="1" collapsed="1"/>
    <col min="8447" max="8447" width="7.8984375" style="75" collapsed="1"/>
    <col min="8448" max="8448" width="40.19921875" style="75" bestFit="1" customWidth="1" collapsed="1"/>
    <col min="8449" max="8695" width="7.8984375" style="75" collapsed="1"/>
    <col min="8696" max="8696" width="6.69921875" style="75" customWidth="1" collapsed="1"/>
    <col min="8697" max="8697" width="22" style="75" customWidth="1" collapsed="1"/>
    <col min="8698" max="8698" width="6.19921875" style="75" customWidth="1" collapsed="1"/>
    <col min="8699" max="8700" width="6.5" style="75" customWidth="1" collapsed="1"/>
    <col min="8701" max="8701" width="6.09765625" style="75" customWidth="1" collapsed="1"/>
    <col min="8702" max="8702" width="4.09765625" style="75" customWidth="1" collapsed="1"/>
    <col min="8703" max="8703" width="7.8984375" style="75" collapsed="1"/>
    <col min="8704" max="8704" width="40.19921875" style="75" bestFit="1" customWidth="1" collapsed="1"/>
    <col min="8705" max="8951" width="7.8984375" style="75" collapsed="1"/>
    <col min="8952" max="8952" width="6.69921875" style="75" customWidth="1" collapsed="1"/>
    <col min="8953" max="8953" width="22" style="75" customWidth="1" collapsed="1"/>
    <col min="8954" max="8954" width="6.19921875" style="75" customWidth="1" collapsed="1"/>
    <col min="8955" max="8956" width="6.5" style="75" customWidth="1" collapsed="1"/>
    <col min="8957" max="8957" width="6.09765625" style="75" customWidth="1" collapsed="1"/>
    <col min="8958" max="8958" width="4.09765625" style="75" customWidth="1" collapsed="1"/>
    <col min="8959" max="8959" width="7.8984375" style="75" collapsed="1"/>
    <col min="8960" max="8960" width="40.19921875" style="75" bestFit="1" customWidth="1" collapsed="1"/>
    <col min="8961" max="9207" width="7.8984375" style="75" collapsed="1"/>
    <col min="9208" max="9208" width="6.69921875" style="75" customWidth="1" collapsed="1"/>
    <col min="9209" max="9209" width="22" style="75" customWidth="1" collapsed="1"/>
    <col min="9210" max="9210" width="6.19921875" style="75" customWidth="1" collapsed="1"/>
    <col min="9211" max="9212" width="6.5" style="75" customWidth="1" collapsed="1"/>
    <col min="9213" max="9213" width="6.09765625" style="75" customWidth="1" collapsed="1"/>
    <col min="9214" max="9214" width="4.09765625" style="75" customWidth="1" collapsed="1"/>
    <col min="9215" max="9215" width="7.8984375" style="75" collapsed="1"/>
    <col min="9216" max="9216" width="40.19921875" style="75" bestFit="1" customWidth="1" collapsed="1"/>
    <col min="9217" max="9463" width="7.8984375" style="75" collapsed="1"/>
    <col min="9464" max="9464" width="6.69921875" style="75" customWidth="1" collapsed="1"/>
    <col min="9465" max="9465" width="22" style="75" customWidth="1" collapsed="1"/>
    <col min="9466" max="9466" width="6.19921875" style="75" customWidth="1" collapsed="1"/>
    <col min="9467" max="9468" width="6.5" style="75" customWidth="1" collapsed="1"/>
    <col min="9469" max="9469" width="6.09765625" style="75" customWidth="1" collapsed="1"/>
    <col min="9470" max="9470" width="4.09765625" style="75" customWidth="1" collapsed="1"/>
    <col min="9471" max="9471" width="7.8984375" style="75" collapsed="1"/>
    <col min="9472" max="9472" width="40.19921875" style="75" bestFit="1" customWidth="1" collapsed="1"/>
    <col min="9473" max="9719" width="7.8984375" style="75" collapsed="1"/>
    <col min="9720" max="9720" width="6.69921875" style="75" customWidth="1" collapsed="1"/>
    <col min="9721" max="9721" width="22" style="75" customWidth="1" collapsed="1"/>
    <col min="9722" max="9722" width="6.19921875" style="75" customWidth="1" collapsed="1"/>
    <col min="9723" max="9724" width="6.5" style="75" customWidth="1" collapsed="1"/>
    <col min="9725" max="9725" width="6.09765625" style="75" customWidth="1" collapsed="1"/>
    <col min="9726" max="9726" width="4.09765625" style="75" customWidth="1" collapsed="1"/>
    <col min="9727" max="9727" width="7.8984375" style="75" collapsed="1"/>
    <col min="9728" max="9728" width="40.19921875" style="75" bestFit="1" customWidth="1" collapsed="1"/>
    <col min="9729" max="9975" width="7.8984375" style="75" collapsed="1"/>
    <col min="9976" max="9976" width="6.69921875" style="75" customWidth="1" collapsed="1"/>
    <col min="9977" max="9977" width="22" style="75" customWidth="1" collapsed="1"/>
    <col min="9978" max="9978" width="6.19921875" style="75" customWidth="1" collapsed="1"/>
    <col min="9979" max="9980" width="6.5" style="75" customWidth="1" collapsed="1"/>
    <col min="9981" max="9981" width="6.09765625" style="75" customWidth="1" collapsed="1"/>
    <col min="9982" max="9982" width="4.09765625" style="75" customWidth="1" collapsed="1"/>
    <col min="9983" max="9983" width="7.8984375" style="75" collapsed="1"/>
    <col min="9984" max="9984" width="40.19921875" style="75" bestFit="1" customWidth="1" collapsed="1"/>
    <col min="9985" max="10231" width="7.8984375" style="75" collapsed="1"/>
    <col min="10232" max="10232" width="6.69921875" style="75" customWidth="1" collapsed="1"/>
    <col min="10233" max="10233" width="22" style="75" customWidth="1" collapsed="1"/>
    <col min="10234" max="10234" width="6.19921875" style="75" customWidth="1" collapsed="1"/>
    <col min="10235" max="10236" width="6.5" style="75" customWidth="1" collapsed="1"/>
    <col min="10237" max="10237" width="6.09765625" style="75" customWidth="1" collapsed="1"/>
    <col min="10238" max="10238" width="4.09765625" style="75" customWidth="1" collapsed="1"/>
    <col min="10239" max="10239" width="7.8984375" style="75" collapsed="1"/>
    <col min="10240" max="10240" width="40.19921875" style="75" bestFit="1" customWidth="1" collapsed="1"/>
    <col min="10241" max="10487" width="7.8984375" style="75" collapsed="1"/>
    <col min="10488" max="10488" width="6.69921875" style="75" customWidth="1" collapsed="1"/>
    <col min="10489" max="10489" width="22" style="75" customWidth="1" collapsed="1"/>
    <col min="10490" max="10490" width="6.19921875" style="75" customWidth="1" collapsed="1"/>
    <col min="10491" max="10492" width="6.5" style="75" customWidth="1" collapsed="1"/>
    <col min="10493" max="10493" width="6.09765625" style="75" customWidth="1" collapsed="1"/>
    <col min="10494" max="10494" width="4.09765625" style="75" customWidth="1" collapsed="1"/>
    <col min="10495" max="10495" width="7.8984375" style="75" collapsed="1"/>
    <col min="10496" max="10496" width="40.19921875" style="75" bestFit="1" customWidth="1" collapsed="1"/>
    <col min="10497" max="10743" width="7.8984375" style="75" collapsed="1"/>
    <col min="10744" max="10744" width="6.69921875" style="75" customWidth="1" collapsed="1"/>
    <col min="10745" max="10745" width="22" style="75" customWidth="1" collapsed="1"/>
    <col min="10746" max="10746" width="6.19921875" style="75" customWidth="1" collapsed="1"/>
    <col min="10747" max="10748" width="6.5" style="75" customWidth="1" collapsed="1"/>
    <col min="10749" max="10749" width="6.09765625" style="75" customWidth="1" collapsed="1"/>
    <col min="10750" max="10750" width="4.09765625" style="75" customWidth="1" collapsed="1"/>
    <col min="10751" max="10751" width="7.8984375" style="75" collapsed="1"/>
    <col min="10752" max="10752" width="40.19921875" style="75" bestFit="1" customWidth="1" collapsed="1"/>
    <col min="10753" max="10999" width="7.8984375" style="75" collapsed="1"/>
    <col min="11000" max="11000" width="6.69921875" style="75" customWidth="1" collapsed="1"/>
    <col min="11001" max="11001" width="22" style="75" customWidth="1" collapsed="1"/>
    <col min="11002" max="11002" width="6.19921875" style="75" customWidth="1" collapsed="1"/>
    <col min="11003" max="11004" width="6.5" style="75" customWidth="1" collapsed="1"/>
    <col min="11005" max="11005" width="6.09765625" style="75" customWidth="1" collapsed="1"/>
    <col min="11006" max="11006" width="4.09765625" style="75" customWidth="1" collapsed="1"/>
    <col min="11007" max="11007" width="7.8984375" style="75" collapsed="1"/>
    <col min="11008" max="11008" width="40.19921875" style="75" bestFit="1" customWidth="1" collapsed="1"/>
    <col min="11009" max="11255" width="7.8984375" style="75" collapsed="1"/>
    <col min="11256" max="11256" width="6.69921875" style="75" customWidth="1" collapsed="1"/>
    <col min="11257" max="11257" width="22" style="75" customWidth="1" collapsed="1"/>
    <col min="11258" max="11258" width="6.19921875" style="75" customWidth="1" collapsed="1"/>
    <col min="11259" max="11260" width="6.5" style="75" customWidth="1" collapsed="1"/>
    <col min="11261" max="11261" width="6.09765625" style="75" customWidth="1" collapsed="1"/>
    <col min="11262" max="11262" width="4.09765625" style="75" customWidth="1" collapsed="1"/>
    <col min="11263" max="11263" width="7.8984375" style="75" collapsed="1"/>
    <col min="11264" max="11264" width="40.19921875" style="75" bestFit="1" customWidth="1" collapsed="1"/>
    <col min="11265" max="11511" width="7.8984375" style="75" collapsed="1"/>
    <col min="11512" max="11512" width="6.69921875" style="75" customWidth="1" collapsed="1"/>
    <col min="11513" max="11513" width="22" style="75" customWidth="1" collapsed="1"/>
    <col min="11514" max="11514" width="6.19921875" style="75" customWidth="1" collapsed="1"/>
    <col min="11515" max="11516" width="6.5" style="75" customWidth="1" collapsed="1"/>
    <col min="11517" max="11517" width="6.09765625" style="75" customWidth="1" collapsed="1"/>
    <col min="11518" max="11518" width="4.09765625" style="75" customWidth="1" collapsed="1"/>
    <col min="11519" max="11519" width="7.8984375" style="75" collapsed="1"/>
    <col min="11520" max="11520" width="40.19921875" style="75" bestFit="1" customWidth="1" collapsed="1"/>
    <col min="11521" max="11767" width="7.8984375" style="75" collapsed="1"/>
    <col min="11768" max="11768" width="6.69921875" style="75" customWidth="1" collapsed="1"/>
    <col min="11769" max="11769" width="22" style="75" customWidth="1" collapsed="1"/>
    <col min="11770" max="11770" width="6.19921875" style="75" customWidth="1" collapsed="1"/>
    <col min="11771" max="11772" width="6.5" style="75" customWidth="1" collapsed="1"/>
    <col min="11773" max="11773" width="6.09765625" style="75" customWidth="1" collapsed="1"/>
    <col min="11774" max="11774" width="4.09765625" style="75" customWidth="1" collapsed="1"/>
    <col min="11775" max="11775" width="7.8984375" style="75" collapsed="1"/>
    <col min="11776" max="11776" width="40.19921875" style="75" bestFit="1" customWidth="1" collapsed="1"/>
    <col min="11777" max="12023" width="7.8984375" style="75" collapsed="1"/>
    <col min="12024" max="12024" width="6.69921875" style="75" customWidth="1" collapsed="1"/>
    <col min="12025" max="12025" width="22" style="75" customWidth="1" collapsed="1"/>
    <col min="12026" max="12026" width="6.19921875" style="75" customWidth="1" collapsed="1"/>
    <col min="12027" max="12028" width="6.5" style="75" customWidth="1" collapsed="1"/>
    <col min="12029" max="12029" width="6.09765625" style="75" customWidth="1" collapsed="1"/>
    <col min="12030" max="12030" width="4.09765625" style="75" customWidth="1" collapsed="1"/>
    <col min="12031" max="12031" width="7.8984375" style="75" collapsed="1"/>
    <col min="12032" max="12032" width="40.19921875" style="75" bestFit="1" customWidth="1" collapsed="1"/>
    <col min="12033" max="12279" width="7.8984375" style="75" collapsed="1"/>
    <col min="12280" max="12280" width="6.69921875" style="75" customWidth="1" collapsed="1"/>
    <col min="12281" max="12281" width="22" style="75" customWidth="1" collapsed="1"/>
    <col min="12282" max="12282" width="6.19921875" style="75" customWidth="1" collapsed="1"/>
    <col min="12283" max="12284" width="6.5" style="75" customWidth="1" collapsed="1"/>
    <col min="12285" max="12285" width="6.09765625" style="75" customWidth="1" collapsed="1"/>
    <col min="12286" max="12286" width="4.09765625" style="75" customWidth="1" collapsed="1"/>
    <col min="12287" max="12287" width="7.8984375" style="75" collapsed="1"/>
    <col min="12288" max="12288" width="40.19921875" style="75" bestFit="1" customWidth="1" collapsed="1"/>
    <col min="12289" max="12535" width="7.8984375" style="75" collapsed="1"/>
    <col min="12536" max="12536" width="6.69921875" style="75" customWidth="1" collapsed="1"/>
    <col min="12537" max="12537" width="22" style="75" customWidth="1" collapsed="1"/>
    <col min="12538" max="12538" width="6.19921875" style="75" customWidth="1" collapsed="1"/>
    <col min="12539" max="12540" width="6.5" style="75" customWidth="1" collapsed="1"/>
    <col min="12541" max="12541" width="6.09765625" style="75" customWidth="1" collapsed="1"/>
    <col min="12542" max="12542" width="4.09765625" style="75" customWidth="1" collapsed="1"/>
    <col min="12543" max="12543" width="7.8984375" style="75" collapsed="1"/>
    <col min="12544" max="12544" width="40.19921875" style="75" bestFit="1" customWidth="1" collapsed="1"/>
    <col min="12545" max="12791" width="7.8984375" style="75" collapsed="1"/>
    <col min="12792" max="12792" width="6.69921875" style="75" customWidth="1" collapsed="1"/>
    <col min="12793" max="12793" width="22" style="75" customWidth="1" collapsed="1"/>
    <col min="12794" max="12794" width="6.19921875" style="75" customWidth="1" collapsed="1"/>
    <col min="12795" max="12796" width="6.5" style="75" customWidth="1" collapsed="1"/>
    <col min="12797" max="12797" width="6.09765625" style="75" customWidth="1" collapsed="1"/>
    <col min="12798" max="12798" width="4.09765625" style="75" customWidth="1" collapsed="1"/>
    <col min="12799" max="12799" width="7.8984375" style="75" collapsed="1"/>
    <col min="12800" max="12800" width="40.19921875" style="75" bestFit="1" customWidth="1" collapsed="1"/>
    <col min="12801" max="13047" width="7.8984375" style="75" collapsed="1"/>
    <col min="13048" max="13048" width="6.69921875" style="75" customWidth="1" collapsed="1"/>
    <col min="13049" max="13049" width="22" style="75" customWidth="1" collapsed="1"/>
    <col min="13050" max="13050" width="6.19921875" style="75" customWidth="1" collapsed="1"/>
    <col min="13051" max="13052" width="6.5" style="75" customWidth="1" collapsed="1"/>
    <col min="13053" max="13053" width="6.09765625" style="75" customWidth="1" collapsed="1"/>
    <col min="13054" max="13054" width="4.09765625" style="75" customWidth="1" collapsed="1"/>
    <col min="13055" max="13055" width="7.8984375" style="75" collapsed="1"/>
    <col min="13056" max="13056" width="40.19921875" style="75" bestFit="1" customWidth="1" collapsed="1"/>
    <col min="13057" max="13303" width="7.8984375" style="75" collapsed="1"/>
    <col min="13304" max="13304" width="6.69921875" style="75" customWidth="1" collapsed="1"/>
    <col min="13305" max="13305" width="22" style="75" customWidth="1" collapsed="1"/>
    <col min="13306" max="13306" width="6.19921875" style="75" customWidth="1" collapsed="1"/>
    <col min="13307" max="13308" width="6.5" style="75" customWidth="1" collapsed="1"/>
    <col min="13309" max="13309" width="6.09765625" style="75" customWidth="1" collapsed="1"/>
    <col min="13310" max="13310" width="4.09765625" style="75" customWidth="1" collapsed="1"/>
    <col min="13311" max="13311" width="7.8984375" style="75" collapsed="1"/>
    <col min="13312" max="13312" width="40.19921875" style="75" bestFit="1" customWidth="1" collapsed="1"/>
    <col min="13313" max="13559" width="7.8984375" style="75" collapsed="1"/>
    <col min="13560" max="13560" width="6.69921875" style="75" customWidth="1" collapsed="1"/>
    <col min="13561" max="13561" width="22" style="75" customWidth="1" collapsed="1"/>
    <col min="13562" max="13562" width="6.19921875" style="75" customWidth="1" collapsed="1"/>
    <col min="13563" max="13564" width="6.5" style="75" customWidth="1" collapsed="1"/>
    <col min="13565" max="13565" width="6.09765625" style="75" customWidth="1" collapsed="1"/>
    <col min="13566" max="13566" width="4.09765625" style="75" customWidth="1" collapsed="1"/>
    <col min="13567" max="13567" width="7.8984375" style="75" collapsed="1"/>
    <col min="13568" max="13568" width="40.19921875" style="75" bestFit="1" customWidth="1" collapsed="1"/>
    <col min="13569" max="13815" width="7.8984375" style="75" collapsed="1"/>
    <col min="13816" max="13816" width="6.69921875" style="75" customWidth="1" collapsed="1"/>
    <col min="13817" max="13817" width="22" style="75" customWidth="1" collapsed="1"/>
    <col min="13818" max="13818" width="6.19921875" style="75" customWidth="1" collapsed="1"/>
    <col min="13819" max="13820" width="6.5" style="75" customWidth="1" collapsed="1"/>
    <col min="13821" max="13821" width="6.09765625" style="75" customWidth="1" collapsed="1"/>
    <col min="13822" max="13822" width="4.09765625" style="75" customWidth="1" collapsed="1"/>
    <col min="13823" max="13823" width="7.8984375" style="75" collapsed="1"/>
    <col min="13824" max="13824" width="40.19921875" style="75" bestFit="1" customWidth="1" collapsed="1"/>
    <col min="13825" max="14071" width="7.8984375" style="75" collapsed="1"/>
    <col min="14072" max="14072" width="6.69921875" style="75" customWidth="1" collapsed="1"/>
    <col min="14073" max="14073" width="22" style="75" customWidth="1" collapsed="1"/>
    <col min="14074" max="14074" width="6.19921875" style="75" customWidth="1" collapsed="1"/>
    <col min="14075" max="14076" width="6.5" style="75" customWidth="1" collapsed="1"/>
    <col min="14077" max="14077" width="6.09765625" style="75" customWidth="1" collapsed="1"/>
    <col min="14078" max="14078" width="4.09765625" style="75" customWidth="1" collapsed="1"/>
    <col min="14079" max="14079" width="7.8984375" style="75" collapsed="1"/>
    <col min="14080" max="14080" width="40.19921875" style="75" bestFit="1" customWidth="1" collapsed="1"/>
    <col min="14081" max="14327" width="7.8984375" style="75" collapsed="1"/>
    <col min="14328" max="14328" width="6.69921875" style="75" customWidth="1" collapsed="1"/>
    <col min="14329" max="14329" width="22" style="75" customWidth="1" collapsed="1"/>
    <col min="14330" max="14330" width="6.19921875" style="75" customWidth="1" collapsed="1"/>
    <col min="14331" max="14332" width="6.5" style="75" customWidth="1" collapsed="1"/>
    <col min="14333" max="14333" width="6.09765625" style="75" customWidth="1" collapsed="1"/>
    <col min="14334" max="14334" width="4.09765625" style="75" customWidth="1" collapsed="1"/>
    <col min="14335" max="14335" width="7.8984375" style="75" collapsed="1"/>
    <col min="14336" max="14336" width="40.19921875" style="75" bestFit="1" customWidth="1" collapsed="1"/>
    <col min="14337" max="14583" width="7.8984375" style="75" collapsed="1"/>
    <col min="14584" max="14584" width="6.69921875" style="75" customWidth="1" collapsed="1"/>
    <col min="14585" max="14585" width="22" style="75" customWidth="1" collapsed="1"/>
    <col min="14586" max="14586" width="6.19921875" style="75" customWidth="1" collapsed="1"/>
    <col min="14587" max="14588" width="6.5" style="75" customWidth="1" collapsed="1"/>
    <col min="14589" max="14589" width="6.09765625" style="75" customWidth="1" collapsed="1"/>
    <col min="14590" max="14590" width="4.09765625" style="75" customWidth="1" collapsed="1"/>
    <col min="14591" max="14591" width="7.8984375" style="75" collapsed="1"/>
    <col min="14592" max="14592" width="40.19921875" style="75" bestFit="1" customWidth="1" collapsed="1"/>
    <col min="14593" max="14839" width="7.8984375" style="75" collapsed="1"/>
    <col min="14840" max="14840" width="6.69921875" style="75" customWidth="1" collapsed="1"/>
    <col min="14841" max="14841" width="22" style="75" customWidth="1" collapsed="1"/>
    <col min="14842" max="14842" width="6.19921875" style="75" customWidth="1" collapsed="1"/>
    <col min="14843" max="14844" width="6.5" style="75" customWidth="1" collapsed="1"/>
    <col min="14845" max="14845" width="6.09765625" style="75" customWidth="1" collapsed="1"/>
    <col min="14846" max="14846" width="4.09765625" style="75" customWidth="1" collapsed="1"/>
    <col min="14847" max="14847" width="7.8984375" style="75" collapsed="1"/>
    <col min="14848" max="14848" width="40.19921875" style="75" bestFit="1" customWidth="1" collapsed="1"/>
    <col min="14849" max="15095" width="7.8984375" style="75" collapsed="1"/>
    <col min="15096" max="15096" width="6.69921875" style="75" customWidth="1" collapsed="1"/>
    <col min="15097" max="15097" width="22" style="75" customWidth="1" collapsed="1"/>
    <col min="15098" max="15098" width="6.19921875" style="75" customWidth="1" collapsed="1"/>
    <col min="15099" max="15100" width="6.5" style="75" customWidth="1" collapsed="1"/>
    <col min="15101" max="15101" width="6.09765625" style="75" customWidth="1" collapsed="1"/>
    <col min="15102" max="15102" width="4.09765625" style="75" customWidth="1" collapsed="1"/>
    <col min="15103" max="15103" width="7.8984375" style="75" collapsed="1"/>
    <col min="15104" max="15104" width="40.19921875" style="75" bestFit="1" customWidth="1" collapsed="1"/>
    <col min="15105" max="15351" width="7.8984375" style="75" collapsed="1"/>
    <col min="15352" max="15352" width="6.69921875" style="75" customWidth="1" collapsed="1"/>
    <col min="15353" max="15353" width="22" style="75" customWidth="1" collapsed="1"/>
    <col min="15354" max="15354" width="6.19921875" style="75" customWidth="1" collapsed="1"/>
    <col min="15355" max="15356" width="6.5" style="75" customWidth="1" collapsed="1"/>
    <col min="15357" max="15357" width="6.09765625" style="75" customWidth="1" collapsed="1"/>
    <col min="15358" max="15358" width="4.09765625" style="75" customWidth="1" collapsed="1"/>
    <col min="15359" max="15359" width="7.8984375" style="75" collapsed="1"/>
    <col min="15360" max="15360" width="40.19921875" style="75" bestFit="1" customWidth="1" collapsed="1"/>
    <col min="15361" max="15607" width="7.8984375" style="75" collapsed="1"/>
    <col min="15608" max="15608" width="6.69921875" style="75" customWidth="1" collapsed="1"/>
    <col min="15609" max="15609" width="22" style="75" customWidth="1" collapsed="1"/>
    <col min="15610" max="15610" width="6.19921875" style="75" customWidth="1" collapsed="1"/>
    <col min="15611" max="15612" width="6.5" style="75" customWidth="1" collapsed="1"/>
    <col min="15613" max="15613" width="6.09765625" style="75" customWidth="1" collapsed="1"/>
    <col min="15614" max="15614" width="4.09765625" style="75" customWidth="1" collapsed="1"/>
    <col min="15615" max="15615" width="7.8984375" style="75" collapsed="1"/>
    <col min="15616" max="15616" width="40.19921875" style="75" bestFit="1" customWidth="1" collapsed="1"/>
    <col min="15617" max="15863" width="7.8984375" style="75" collapsed="1"/>
    <col min="15864" max="15864" width="6.69921875" style="75" customWidth="1" collapsed="1"/>
    <col min="15865" max="15865" width="22" style="75" customWidth="1" collapsed="1"/>
    <col min="15866" max="15866" width="6.19921875" style="75" customWidth="1" collapsed="1"/>
    <col min="15867" max="15868" width="6.5" style="75" customWidth="1" collapsed="1"/>
    <col min="15869" max="15869" width="6.09765625" style="75" customWidth="1" collapsed="1"/>
    <col min="15870" max="15870" width="4.09765625" style="75" customWidth="1" collapsed="1"/>
    <col min="15871" max="15871" width="7.8984375" style="75" collapsed="1"/>
    <col min="15872" max="15872" width="40.19921875" style="75" bestFit="1" customWidth="1" collapsed="1"/>
    <col min="15873" max="16119" width="7.8984375" style="75" collapsed="1"/>
    <col min="16120" max="16120" width="6.69921875" style="75" customWidth="1" collapsed="1"/>
    <col min="16121" max="16121" width="22" style="75" customWidth="1" collapsed="1"/>
    <col min="16122" max="16122" width="6.19921875" style="75" customWidth="1" collapsed="1"/>
    <col min="16123" max="16124" width="6.5" style="75" customWidth="1" collapsed="1"/>
    <col min="16125" max="16125" width="6.09765625" style="75" customWidth="1" collapsed="1"/>
    <col min="16126" max="16126" width="4.09765625" style="75" customWidth="1" collapsed="1"/>
    <col min="16127" max="16127" width="7.8984375" style="75" collapsed="1"/>
    <col min="16128" max="16128" width="40.19921875" style="75" bestFit="1" customWidth="1" collapsed="1"/>
    <col min="16129" max="16129" width="7.8984375" style="75" collapsed="1"/>
    <col min="16130" max="16141" width="7.8984375" style="75"/>
    <col min="16142" max="16384" width="7.8984375" style="75" collapsed="1"/>
  </cols>
  <sheetData>
    <row r="1" spans="1:45" ht="24" x14ac:dyDescent="0.25">
      <c r="A1" s="119" t="s">
        <v>1024</v>
      </c>
      <c r="B1" s="119" t="s">
        <v>1025</v>
      </c>
      <c r="C1" s="119" t="s">
        <v>3</v>
      </c>
      <c r="D1" s="119" t="s">
        <v>1661</v>
      </c>
      <c r="E1" s="119" t="s">
        <v>1662</v>
      </c>
      <c r="F1" s="119" t="s">
        <v>1663</v>
      </c>
      <c r="G1" s="119" t="s">
        <v>1664</v>
      </c>
      <c r="H1" s="119" t="s">
        <v>1665</v>
      </c>
      <c r="I1" s="119" t="s">
        <v>1666</v>
      </c>
      <c r="J1" s="119" t="s">
        <v>1667</v>
      </c>
      <c r="K1" s="128" t="s">
        <v>1668</v>
      </c>
      <c r="L1" s="128" t="s">
        <v>1669</v>
      </c>
      <c r="M1" s="138" t="s">
        <v>1784</v>
      </c>
      <c r="N1" s="138" t="s">
        <v>1785</v>
      </c>
      <c r="O1" s="138" t="s">
        <v>1786</v>
      </c>
      <c r="P1" s="139" t="s">
        <v>1787</v>
      </c>
      <c r="Q1" s="139" t="s">
        <v>1788</v>
      </c>
      <c r="R1" s="139" t="s">
        <v>1789</v>
      </c>
      <c r="S1" s="139" t="s">
        <v>1790</v>
      </c>
      <c r="T1" s="139" t="s">
        <v>1791</v>
      </c>
      <c r="U1" s="139" t="s">
        <v>1792</v>
      </c>
      <c r="V1" s="138" t="s">
        <v>1793</v>
      </c>
      <c r="W1" s="138" t="s">
        <v>1794</v>
      </c>
      <c r="X1" s="138" t="s">
        <v>1795</v>
      </c>
      <c r="Y1" s="138" t="s">
        <v>1796</v>
      </c>
      <c r="Z1" s="138" t="s">
        <v>1797</v>
      </c>
      <c r="AA1" s="138" t="s">
        <v>1798</v>
      </c>
      <c r="AB1" s="139" t="s">
        <v>1799</v>
      </c>
      <c r="AC1" s="139" t="s">
        <v>1800</v>
      </c>
      <c r="AD1" s="139" t="s">
        <v>1801</v>
      </c>
      <c r="AE1" s="139" t="s">
        <v>1802</v>
      </c>
      <c r="AF1" s="139" t="s">
        <v>1803</v>
      </c>
      <c r="AG1" s="139" t="s">
        <v>1804</v>
      </c>
      <c r="AH1" s="138" t="s">
        <v>1805</v>
      </c>
      <c r="AI1" s="138" t="s">
        <v>1806</v>
      </c>
      <c r="AJ1" s="138" t="s">
        <v>1807</v>
      </c>
      <c r="AK1" s="138" t="s">
        <v>1808</v>
      </c>
      <c r="AL1" s="138" t="s">
        <v>1809</v>
      </c>
      <c r="AM1" s="138" t="s">
        <v>1810</v>
      </c>
      <c r="AN1" s="139" t="s">
        <v>1811</v>
      </c>
      <c r="AO1" s="139" t="s">
        <v>1812</v>
      </c>
      <c r="AP1" s="139" t="s">
        <v>1813</v>
      </c>
      <c r="AQ1" s="139" t="s">
        <v>1814</v>
      </c>
      <c r="AR1" s="139" t="s">
        <v>1815</v>
      </c>
      <c r="AS1" s="139" t="s">
        <v>1816</v>
      </c>
    </row>
    <row r="2" spans="1:45" x14ac:dyDescent="0.25">
      <c r="A2" s="76" t="s">
        <v>1027</v>
      </c>
      <c r="B2" s="76" t="s">
        <v>1237</v>
      </c>
      <c r="C2" s="76"/>
      <c r="D2" s="76">
        <f>COUNTIF(HA!$B:$B,"A")</f>
        <v>12</v>
      </c>
      <c r="E2" s="76">
        <f>COUNTIF(HA!$B:$B,"B")</f>
        <v>37</v>
      </c>
      <c r="F2" s="76">
        <f>COUNTIF(HA!$B:$B,"C")</f>
        <v>6</v>
      </c>
      <c r="G2" s="76">
        <f>COUNTIF(HA!$B:$B,"CA")</f>
        <v>0</v>
      </c>
      <c r="H2" s="76">
        <f>COUNTIF(HA!$B:$B,"CB")</f>
        <v>0</v>
      </c>
      <c r="I2" s="76">
        <f>COUNTIF(HA!$B:$B,"CC")</f>
        <v>0</v>
      </c>
      <c r="J2" s="76">
        <f>SUM(D2:I2)</f>
        <v>55</v>
      </c>
      <c r="K2" s="61"/>
      <c r="L2" s="129"/>
      <c r="M2" s="140">
        <f>SUMPRODUCT((HA!$B:$B="CA")*(HA!$O:$O="NA"))</f>
        <v>0</v>
      </c>
      <c r="N2" s="140">
        <f>SUMPRODUCT((HA!$B:$B="CB")*(HA!$O:$O="NA"))</f>
        <v>0</v>
      </c>
      <c r="O2" s="140">
        <f>SUMPRODUCT((HA!$B:$B="CC")*(HA!$O:$O="NA"))</f>
        <v>0</v>
      </c>
      <c r="P2" s="140">
        <f>SUMPRODUCT((HA!$B:$B="A")*(HA!$O:$O="T"))</f>
        <v>1</v>
      </c>
      <c r="Q2" s="140">
        <f>SUMPRODUCT((HA!$B:$B="B")*(HA!$O:$O="T"))</f>
        <v>0</v>
      </c>
      <c r="R2" s="140">
        <f>SUMPRODUCT((HA!$B:$B="C")*(HA!$O:$O="T"))</f>
        <v>0</v>
      </c>
      <c r="S2" s="140">
        <f>SUMPRODUCT((HA!$B:$B="CA")*(HA!$O:$O="T"))</f>
        <v>0</v>
      </c>
      <c r="T2" s="140">
        <f>SUMPRODUCT((HA!$B:$B="CB")*(HA!$O:$O="T"))</f>
        <v>0</v>
      </c>
      <c r="U2" s="140">
        <f>SUMPRODUCT((HA!$B:$B="CC")*(HA!$O:$O="T"))</f>
        <v>0</v>
      </c>
      <c r="V2" s="140">
        <f>SUMPRODUCT((HA!$B:$B="A")*(HA!$O:$O="T+1Q"))</f>
        <v>0</v>
      </c>
      <c r="W2" s="140">
        <f>SUMPRODUCT((HA!$B:$B="B")*(HA!$O:$O="T+1Q"))</f>
        <v>0</v>
      </c>
      <c r="X2" s="140">
        <f>SUMPRODUCT((HA!$B:$B="C")*(HA!$O:$O="T+1Q"))</f>
        <v>0</v>
      </c>
      <c r="Y2" s="140">
        <f>SUMPRODUCT((HA!$B:$B="CA")*(HA!$O:$O="T+1Q"))</f>
        <v>0</v>
      </c>
      <c r="Z2" s="140">
        <f>SUMPRODUCT((HA!$B:$B="CB")*(HA!$O:$O="T+1Q"))</f>
        <v>0</v>
      </c>
      <c r="AA2" s="140">
        <f>SUMPRODUCT((HA!$B:$B="CC")*(HA!$O:$O="T+1Q"))</f>
        <v>0</v>
      </c>
      <c r="AB2" s="140">
        <f>SUMPRODUCT((HA!$B:$B="A")*(HA!$O:$O="T+2Q"))</f>
        <v>0</v>
      </c>
      <c r="AC2" s="140">
        <f>SUMPRODUCT((HA!$B:$B="B")*(HA!$O:$O="T+2Q"))</f>
        <v>0</v>
      </c>
      <c r="AD2" s="140">
        <f>SUMPRODUCT((HA!$B:$B="C")*(HA!$O:$O="T+2Q"))</f>
        <v>0</v>
      </c>
      <c r="AE2" s="140">
        <f>SUMPRODUCT((HA!$B:$B="CA")*(HA!$O:$O="T+2Q"))</f>
        <v>0</v>
      </c>
      <c r="AF2" s="140">
        <f>SUMPRODUCT((HA!$B:$B="CB")*(HA!$O:$O="T+2Q"))</f>
        <v>0</v>
      </c>
      <c r="AG2" s="140">
        <f>SUMPRODUCT((HA!$B:$B="CC")*(HA!$O:$O="T+2Q"))</f>
        <v>0</v>
      </c>
      <c r="AH2" s="140">
        <f>SUMPRODUCT((HA!$B:$B="A")*(HA!$O:$O="T+3Q"))</f>
        <v>0</v>
      </c>
      <c r="AI2" s="140">
        <f>SUMPRODUCT((HA!$B:$B="B")*(HA!$O:$O="T+3Q"))</f>
        <v>0</v>
      </c>
      <c r="AJ2" s="140">
        <f>SUMPRODUCT((HA!$B:$B="C")*(HA!$O:$O="T+3Q"))</f>
        <v>0</v>
      </c>
      <c r="AK2" s="140">
        <f>SUMPRODUCT((HA!$B:$B="CA")*(HA!$O:$O="T+3Q"))</f>
        <v>0</v>
      </c>
      <c r="AL2" s="140">
        <f>SUMPRODUCT((HA!$B:$B="CB")*(HA!$O:$O="T+3Q"))</f>
        <v>0</v>
      </c>
      <c r="AM2" s="140">
        <f>SUMPRODUCT((HA!$B:$B="CC")*(HA!$O:$O="T+3Q"))</f>
        <v>0</v>
      </c>
      <c r="AN2" s="140">
        <f>SUMPRODUCT((HA!$B:$B="A")*(HA!$O:$O="T+4Q"))</f>
        <v>0</v>
      </c>
      <c r="AO2" s="140">
        <f>SUMPRODUCT((HA!$B:$B="B")*(HA!$O:$O="T+4Q"))</f>
        <v>0</v>
      </c>
      <c r="AP2" s="140">
        <f>SUMPRODUCT((HA!$B:$B="C")*(HA!$O:$O="T+4Q"))</f>
        <v>0</v>
      </c>
      <c r="AQ2" s="140">
        <f>SUMPRODUCT((HA!$B:$B="CA")*(HA!$O:$O="T+4Q"))</f>
        <v>0</v>
      </c>
      <c r="AR2" s="140">
        <f>SUMPRODUCT((HA!$B:$B="CB")*(HA!$O:$O="T+4Q"))</f>
        <v>0</v>
      </c>
      <c r="AS2" s="140">
        <f>SUMPRODUCT((HA!$B:$B="CC")*(HA!$O:$O="T+4Q"))</f>
        <v>0</v>
      </c>
    </row>
    <row r="3" spans="1:45" x14ac:dyDescent="0.25">
      <c r="A3" s="76" t="s">
        <v>1028</v>
      </c>
      <c r="B3" s="76" t="s">
        <v>1238</v>
      </c>
      <c r="C3" s="76"/>
      <c r="D3" s="76">
        <f>COUNTIF(HB!$B:$B,"A")</f>
        <v>6</v>
      </c>
      <c r="E3" s="76">
        <f>COUNTIF(HB!$B:$B,"B")</f>
        <v>1</v>
      </c>
      <c r="F3" s="76">
        <f>COUNTIF(HB!$B:$B,"C")</f>
        <v>0</v>
      </c>
      <c r="G3" s="76">
        <f>COUNTIF(HB!$B:$B,"CA")</f>
        <v>0</v>
      </c>
      <c r="H3" s="76">
        <f>COUNTIF(HB!$B:$B,"CB")</f>
        <v>2</v>
      </c>
      <c r="I3" s="76">
        <f>COUNTIF(HB!$B:$B,"CC")</f>
        <v>0</v>
      </c>
      <c r="J3" s="76">
        <f t="shared" ref="J3:J20" si="0">SUM(D3:I3)</f>
        <v>9</v>
      </c>
      <c r="K3" s="61"/>
      <c r="L3" s="129"/>
      <c r="M3" s="140">
        <f>SUMPRODUCT((HB!$B:$B="CA")*(HB!$O:$O="NA"))</f>
        <v>0</v>
      </c>
      <c r="N3" s="140">
        <f>SUMPRODUCT((HB!$B:$B="CB")*(HB!$O:$O="NA"))</f>
        <v>0</v>
      </c>
      <c r="O3" s="140">
        <f>SUMPRODUCT((HB!$B:$B="CC")*(HB!$O:$O="NA"))</f>
        <v>0</v>
      </c>
      <c r="P3" s="140">
        <f>SUMPRODUCT((HB!$B:$B="A")*(HB!$O:$O="T"))</f>
        <v>1</v>
      </c>
      <c r="Q3" s="140">
        <f>SUMPRODUCT((HB!$B:$B="B")*(HB!$O:$O="T"))</f>
        <v>0</v>
      </c>
      <c r="R3" s="140">
        <f>SUMPRODUCT((HB!$B:$B="C")*(HB!$O:$O="T"))</f>
        <v>0</v>
      </c>
      <c r="S3" s="140">
        <f>SUMPRODUCT((HB!$B:$B="CA")*(HB!$O:$O="T"))</f>
        <v>0</v>
      </c>
      <c r="T3" s="140">
        <f>SUMPRODUCT((HB!$B:$B="CB")*(HB!$O:$O="T"))</f>
        <v>0</v>
      </c>
      <c r="U3" s="140">
        <f>SUMPRODUCT((HB!$B:$B="CC")*(HB!$O:$O="T"))</f>
        <v>0</v>
      </c>
      <c r="V3" s="140">
        <f>SUMPRODUCT((HB!$B:$B="A")*(HB!$O:$O="T+1Q"))</f>
        <v>0</v>
      </c>
      <c r="W3" s="140">
        <f>SUMPRODUCT((HB!$B:$B="B")*(HB!$O:$O="T+1Q"))</f>
        <v>0</v>
      </c>
      <c r="X3" s="140">
        <f>SUMPRODUCT((HB!$B:$B="C")*(HB!$O:$O="T+1Q"))</f>
        <v>0</v>
      </c>
      <c r="Y3" s="140">
        <f>SUMPRODUCT((HB!$B:$B="CA")*(HB!$O:$O="T+1Q"))</f>
        <v>0</v>
      </c>
      <c r="Z3" s="140">
        <f>SUMPRODUCT((HB!$B:$B="CB")*(HB!$O:$O="T+1Q"))</f>
        <v>0</v>
      </c>
      <c r="AA3" s="140">
        <f>SUMPRODUCT((HB!$B:$B="CC")*(HB!$O:$O="T+1Q"))</f>
        <v>0</v>
      </c>
      <c r="AB3" s="140">
        <f>SUMPRODUCT((HB!$B:$B="A")*(HB!$O:$O="T+2Q"))</f>
        <v>0</v>
      </c>
      <c r="AC3" s="140">
        <f>SUMPRODUCT((HB!$B:$B="B")*(HB!$O:$O="T+2Q"))</f>
        <v>0</v>
      </c>
      <c r="AD3" s="140">
        <f>SUMPRODUCT((HB!$B:$B="C")*(HB!$O:$O="T+2Q"))</f>
        <v>0</v>
      </c>
      <c r="AE3" s="140">
        <f>SUMPRODUCT((HB!$B:$B="CA")*(HB!$O:$O="T+2Q"))</f>
        <v>0</v>
      </c>
      <c r="AF3" s="140">
        <f>SUMPRODUCT((HB!$B:$B="CB")*(HB!$O:$O="T+2Q"))</f>
        <v>0</v>
      </c>
      <c r="AG3" s="140">
        <f>SUMPRODUCT((HB!$B:$B="CC")*(HB!$O:$O="T+2Q"))</f>
        <v>0</v>
      </c>
      <c r="AH3" s="140">
        <f>SUMPRODUCT((HB!$B:$B="A")*(HB!$O:$O="T+3Q"))</f>
        <v>0</v>
      </c>
      <c r="AI3" s="140">
        <f>SUMPRODUCT((HB!$B:$B="B")*(HB!$O:$O="T+3Q"))</f>
        <v>0</v>
      </c>
      <c r="AJ3" s="140">
        <f>SUMPRODUCT((HB!$B:$B="C")*(HB!$O:$O="T+3Q"))</f>
        <v>0</v>
      </c>
      <c r="AK3" s="140">
        <f>SUMPRODUCT((HB!$B:$B="CA")*(HB!$O:$O="T+3Q"))</f>
        <v>0</v>
      </c>
      <c r="AL3" s="140">
        <f>SUMPRODUCT((HB!$B:$B="CB")*(HB!$O:$O="T+3Q"))</f>
        <v>0</v>
      </c>
      <c r="AM3" s="140">
        <f>SUMPRODUCT((HB!$B:$B="CC")*(HB!$O:$O="T+3Q"))</f>
        <v>0</v>
      </c>
      <c r="AN3" s="140">
        <f>SUMPRODUCT((HB!$B:$B="A")*(HB!$O:$O="T+4Q"))</f>
        <v>0</v>
      </c>
      <c r="AO3" s="140">
        <f>SUMPRODUCT((HB!$B:$B="B")*(HB!$O:$O="T+4Q"))</f>
        <v>0</v>
      </c>
      <c r="AP3" s="140">
        <f>SUMPRODUCT((HB!$B:$B="C")*(HB!$O:$O="T+4Q"))</f>
        <v>0</v>
      </c>
      <c r="AQ3" s="140">
        <f>SUMPRODUCT((HB!$B:$B="CA")*(HB!$O:$O="T+4Q"))</f>
        <v>0</v>
      </c>
      <c r="AR3" s="140">
        <f>SUMPRODUCT((HB!$B:$B="CB")*(HB!$O:$O="T+4Q"))</f>
        <v>0</v>
      </c>
      <c r="AS3" s="140">
        <f>SUMPRODUCT((HB!$B:$B="CC")*(HB!$O:$O="T+4Q"))</f>
        <v>0</v>
      </c>
    </row>
    <row r="4" spans="1:45" x14ac:dyDescent="0.25">
      <c r="A4" s="76" t="s">
        <v>1029</v>
      </c>
      <c r="B4" s="76" t="s">
        <v>1612</v>
      </c>
      <c r="C4" s="76"/>
      <c r="D4" s="76">
        <f>COUNTIF(HC!$B:$B,"A")</f>
        <v>3</v>
      </c>
      <c r="E4" s="76">
        <f>COUNTIF(HC!$B:$B,"B")</f>
        <v>2</v>
      </c>
      <c r="F4" s="76">
        <f>COUNTIF(HC!$B:$B,"C")</f>
        <v>0</v>
      </c>
      <c r="G4" s="76">
        <f>COUNTIF(HC!$B:$B,"CA")</f>
        <v>0</v>
      </c>
      <c r="H4" s="76">
        <f>COUNTIF(HC!$B:$B,"CB")</f>
        <v>0</v>
      </c>
      <c r="I4" s="76">
        <f>COUNTIF(HC!$B:$B,"CC")</f>
        <v>0</v>
      </c>
      <c r="J4" s="76">
        <f t="shared" si="0"/>
        <v>5</v>
      </c>
      <c r="K4" s="61"/>
      <c r="L4" s="129"/>
      <c r="M4" s="140">
        <f>SUMPRODUCT((HC!$B:$B="CA")*(HC!$O:$O="NA"))</f>
        <v>0</v>
      </c>
      <c r="N4" s="140">
        <f>SUMPRODUCT((HC!$B:$B="CB")*(HC!$O:$O="NA"))</f>
        <v>0</v>
      </c>
      <c r="O4" s="140">
        <f>SUMPRODUCT((HC!$B:$B="CC")*(HC!$O:$O="NA"))</f>
        <v>0</v>
      </c>
      <c r="P4" s="140">
        <f>SUMPRODUCT((HC!$B:$B="A")*(HC!$O:$O="T"))</f>
        <v>1</v>
      </c>
      <c r="Q4" s="140">
        <f>SUMPRODUCT((HC!$B:$B="B")*(HC!$O:$O="T"))</f>
        <v>0</v>
      </c>
      <c r="R4" s="140">
        <f>SUMPRODUCT((HC!$B:$B="C")*(HC!$O:$O="T"))</f>
        <v>0</v>
      </c>
      <c r="S4" s="140">
        <f>SUMPRODUCT((HC!$B:$B="CA")*(HC!$O:$O="T"))</f>
        <v>0</v>
      </c>
      <c r="T4" s="140">
        <f>SUMPRODUCT((HC!$B:$B="CB")*(HC!$O:$O="T"))</f>
        <v>0</v>
      </c>
      <c r="U4" s="140">
        <f>SUMPRODUCT((HC!$B:$B="CC")*(HC!$O:$O="T"))</f>
        <v>0</v>
      </c>
      <c r="V4" s="140">
        <f>SUMPRODUCT((HC!$B:$B="A")*(HC!$O:$O="T+1Q"))</f>
        <v>0</v>
      </c>
      <c r="W4" s="140">
        <f>SUMPRODUCT((HC!$B:$B="B")*(HC!$O:$O="T+1Q"))</f>
        <v>0</v>
      </c>
      <c r="X4" s="140">
        <f>SUMPRODUCT((HC!$B:$B="C")*(HC!$O:$O="T+1Q"))</f>
        <v>0</v>
      </c>
      <c r="Y4" s="140">
        <f>SUMPRODUCT((HC!$B:$B="CA")*(HC!$O:$O="T+1Q"))</f>
        <v>0</v>
      </c>
      <c r="Z4" s="140">
        <f>SUMPRODUCT((HC!$B:$B="CB")*(HC!$O:$O="T+1Q"))</f>
        <v>0</v>
      </c>
      <c r="AA4" s="140">
        <f>SUMPRODUCT((HC!$B:$B="CC")*(HC!$O:$O="T+1Q"))</f>
        <v>0</v>
      </c>
      <c r="AB4" s="140">
        <f>SUMPRODUCT((HC!$B:$B="A")*(HC!$O:$O="T+2Q"))</f>
        <v>0</v>
      </c>
      <c r="AC4" s="140">
        <f>SUMPRODUCT((HC!$B:$B="B")*(HC!$O:$O="T+2Q"))</f>
        <v>0</v>
      </c>
      <c r="AD4" s="140">
        <f>SUMPRODUCT((HC!$B:$B="C")*(HC!$O:$O="T+2Q"))</f>
        <v>0</v>
      </c>
      <c r="AE4" s="140">
        <f>SUMPRODUCT((HC!$B:$B="CA")*(HC!$O:$O="T+2Q"))</f>
        <v>0</v>
      </c>
      <c r="AF4" s="140">
        <f>SUMPRODUCT((HC!$B:$B="CB")*(HC!$O:$O="T+2Q"))</f>
        <v>0</v>
      </c>
      <c r="AG4" s="140">
        <f>SUMPRODUCT((HC!$B:$B="CC")*(HC!$O:$O="T+2Q"))</f>
        <v>0</v>
      </c>
      <c r="AH4" s="140">
        <f>SUMPRODUCT((HC!$B:$B="A")*(HC!$O:$O="T+3Q"))</f>
        <v>0</v>
      </c>
      <c r="AI4" s="140">
        <f>SUMPRODUCT((HC!$B:$B="B")*(HC!$O:$O="T+3Q"))</f>
        <v>0</v>
      </c>
      <c r="AJ4" s="140">
        <f>SUMPRODUCT((HC!$B:$B="C")*(HC!$O:$O="T+3Q"))</f>
        <v>0</v>
      </c>
      <c r="AK4" s="140">
        <f>SUMPRODUCT((HC!$B:$B="CA")*(HC!$O:$O="T+3Q"))</f>
        <v>0</v>
      </c>
      <c r="AL4" s="140">
        <f>SUMPRODUCT((HC!$B:$B="CB")*(HC!$O:$O="T+3Q"))</f>
        <v>0</v>
      </c>
      <c r="AM4" s="140">
        <f>SUMPRODUCT((HC!$B:$B="CC")*(HC!$O:$O="T+3Q"))</f>
        <v>0</v>
      </c>
      <c r="AN4" s="140">
        <f>SUMPRODUCT((HC!$B:$B="A")*(HC!$O:$O="T+4Q"))</f>
        <v>0</v>
      </c>
      <c r="AO4" s="140">
        <f>SUMPRODUCT((HC!$B:$B="B")*(HC!$O:$O="T+4Q"))</f>
        <v>0</v>
      </c>
      <c r="AP4" s="140">
        <f>SUMPRODUCT((HC!$B:$B="C")*(HC!$O:$O="T+4Q"))</f>
        <v>0</v>
      </c>
      <c r="AQ4" s="140">
        <f>SUMPRODUCT((HC!$B:$B="CA")*(HC!$O:$O="T+4Q"))</f>
        <v>0</v>
      </c>
      <c r="AR4" s="140">
        <f>SUMPRODUCT((HC!$B:$B="CB")*(HC!$O:$O="T+4Q"))</f>
        <v>0</v>
      </c>
      <c r="AS4" s="140">
        <f>SUMPRODUCT((HC!$B:$B="CC")*(HC!$O:$O="T+4Q"))</f>
        <v>0</v>
      </c>
    </row>
    <row r="5" spans="1:45" x14ac:dyDescent="0.25">
      <c r="A5" s="76" t="s">
        <v>1030</v>
      </c>
      <c r="B5" s="76" t="s">
        <v>1184</v>
      </c>
      <c r="C5" s="76"/>
      <c r="D5" s="76">
        <f>COUNTIF(HE!$B:$B,"A")</f>
        <v>8</v>
      </c>
      <c r="E5" s="76">
        <f>COUNTIF(HE!$B:$B,"B")</f>
        <v>18</v>
      </c>
      <c r="F5" s="76">
        <f>COUNTIF(HE!$B:$B,"C")</f>
        <v>17</v>
      </c>
      <c r="G5" s="76">
        <f>COUNTIF(HE!$B:$B,"CA")</f>
        <v>0</v>
      </c>
      <c r="H5" s="76">
        <f>COUNTIF(HE!$B:$B,"CB")</f>
        <v>0</v>
      </c>
      <c r="I5" s="76">
        <f>COUNTIF(HE!$B:$B,"CC")</f>
        <v>0</v>
      </c>
      <c r="J5" s="76">
        <f t="shared" si="0"/>
        <v>43</v>
      </c>
      <c r="K5" s="61"/>
      <c r="L5" s="61"/>
      <c r="M5" s="140">
        <f>SUMPRODUCT((HE!$B:$B="CA")*(HE!$O:$O="NA"))</f>
        <v>0</v>
      </c>
      <c r="N5" s="140">
        <f>SUMPRODUCT((HE!$B:$B="CB")*(HE!$O:$O="NA"))</f>
        <v>0</v>
      </c>
      <c r="O5" s="140">
        <f>SUMPRODUCT((HE!$B:$B="CC")*(HE!$O:$O="NA"))</f>
        <v>0</v>
      </c>
      <c r="P5" s="140">
        <f>SUMPRODUCT((HE!$B:$B="A")*(HE!$O:$O="T"))</f>
        <v>1</v>
      </c>
      <c r="Q5" s="140">
        <f>SUMPRODUCT((HE!$B:$B="B")*(HE!$O:$O="T"))</f>
        <v>0</v>
      </c>
      <c r="R5" s="140">
        <f>SUMPRODUCT((HE!$B:$B="C")*(HE!$O:$O="T"))</f>
        <v>0</v>
      </c>
      <c r="S5" s="140">
        <f>SUMPRODUCT((HE!$B:$B="CA")*(HE!$O:$O="T"))</f>
        <v>0</v>
      </c>
      <c r="T5" s="140">
        <f>SUMPRODUCT((HE!$B:$B="CB")*(HE!$O:$O="T"))</f>
        <v>0</v>
      </c>
      <c r="U5" s="140">
        <f>SUMPRODUCT((HE!$B:$B="CC")*(HE!$O:$O="T"))</f>
        <v>0</v>
      </c>
      <c r="V5" s="140">
        <f>SUMPRODUCT((HE!$B:$B="A")*(HE!$O:$O="T+1Q"))</f>
        <v>0</v>
      </c>
      <c r="W5" s="140">
        <f>SUMPRODUCT((HE!$B:$B="B")*(HE!$O:$O="T+1Q"))</f>
        <v>0</v>
      </c>
      <c r="X5" s="140">
        <f>SUMPRODUCT((HE!$B:$B="C")*(HE!$O:$O="T+1Q"))</f>
        <v>0</v>
      </c>
      <c r="Y5" s="140">
        <f>SUMPRODUCT((HE!$B:$B="CA")*(HE!$O:$O="T+1Q"))</f>
        <v>0</v>
      </c>
      <c r="Z5" s="140">
        <f>SUMPRODUCT((HE!$B:$B="CB")*(HE!$O:$O="T+1Q"))</f>
        <v>0</v>
      </c>
      <c r="AA5" s="140">
        <f>SUMPRODUCT((HE!$B:$B="CC")*(HE!$O:$O="T+1Q"))</f>
        <v>0</v>
      </c>
      <c r="AB5" s="140">
        <f>SUMPRODUCT((HE!$B:$B="A")*(HE!$O:$O="T+2Q"))</f>
        <v>0</v>
      </c>
      <c r="AC5" s="140">
        <f>SUMPRODUCT((HE!$B:$B="B")*(HE!$O:$O="T+2Q"))</f>
        <v>0</v>
      </c>
      <c r="AD5" s="140">
        <f>SUMPRODUCT((HE!$B:$B="C")*(HE!$O:$O="T+2Q"))</f>
        <v>0</v>
      </c>
      <c r="AE5" s="140">
        <f>SUMPRODUCT((HE!$B:$B="CA")*(HE!$O:$O="T+2Q"))</f>
        <v>0</v>
      </c>
      <c r="AF5" s="140">
        <f>SUMPRODUCT((HE!$B:$B="CB")*(HE!$O:$O="T+2Q"))</f>
        <v>0</v>
      </c>
      <c r="AG5" s="140">
        <f>SUMPRODUCT((HE!$B:$B="CC")*(HE!$O:$O="T+2Q"))</f>
        <v>0</v>
      </c>
      <c r="AH5" s="140">
        <f>SUMPRODUCT((HE!$B:$B="A")*(HE!$O:$O="T+3Q"))</f>
        <v>0</v>
      </c>
      <c r="AI5" s="140">
        <f>SUMPRODUCT((HE!$B:$B="B")*(HE!$O:$O="T+3Q"))</f>
        <v>0</v>
      </c>
      <c r="AJ5" s="140">
        <f>SUMPRODUCT((HE!$B:$B="C")*(HE!$O:$O="T+3Q"))</f>
        <v>0</v>
      </c>
      <c r="AK5" s="140">
        <f>SUMPRODUCT((HE!$B:$B="CA")*(HE!$O:$O="T+3Q"))</f>
        <v>0</v>
      </c>
      <c r="AL5" s="140">
        <f>SUMPRODUCT((HE!$B:$B="CB")*(HE!$O:$O="T+3Q"))</f>
        <v>0</v>
      </c>
      <c r="AM5" s="140">
        <f>SUMPRODUCT((HE!$B:$B="CC")*(HE!$O:$O="T+3Q"))</f>
        <v>0</v>
      </c>
      <c r="AN5" s="140">
        <f>SUMPRODUCT((HE!$B:$B="A")*(HE!$O:$O="T+4Q"))</f>
        <v>0</v>
      </c>
      <c r="AO5" s="140">
        <f>SUMPRODUCT((HE!$B:$B="B")*(HE!$O:$O="T+4Q"))</f>
        <v>0</v>
      </c>
      <c r="AP5" s="140">
        <f>SUMPRODUCT((HE!$B:$B="C")*(HE!$O:$O="T+4Q"))</f>
        <v>0</v>
      </c>
      <c r="AQ5" s="140">
        <f>SUMPRODUCT((HE!$B:$B="CA")*(HE!$O:$O="T+4Q"))</f>
        <v>0</v>
      </c>
      <c r="AR5" s="140">
        <f>SUMPRODUCT((HE!$B:$B="CB")*(HE!$O:$O="T+4Q"))</f>
        <v>0</v>
      </c>
      <c r="AS5" s="140">
        <f>SUMPRODUCT((HE!$B:$B="CC")*(HE!$O:$O="T+4Q"))</f>
        <v>0</v>
      </c>
    </row>
    <row r="6" spans="1:45" x14ac:dyDescent="0.25">
      <c r="A6" s="76" t="s">
        <v>1031</v>
      </c>
      <c r="B6" s="76" t="s">
        <v>1185</v>
      </c>
      <c r="C6" s="76"/>
      <c r="D6" s="76">
        <f>COUNTIF(HF!$B:$B,"A")</f>
        <v>9</v>
      </c>
      <c r="E6" s="76">
        <f>COUNTIF(HF!$B:$B,"B")</f>
        <v>0</v>
      </c>
      <c r="F6" s="76">
        <f>COUNTIF(HF!$B:$B,"C")</f>
        <v>98</v>
      </c>
      <c r="G6" s="76">
        <f>COUNTIF(HF!$B:$B,"CA")</f>
        <v>0</v>
      </c>
      <c r="H6" s="76">
        <f>COUNTIF(HF!$B:$B,"CB")</f>
        <v>0</v>
      </c>
      <c r="I6" s="76">
        <f>COUNTIF(HF!$B:$B,"CC")</f>
        <v>0</v>
      </c>
      <c r="J6" s="76">
        <f t="shared" si="0"/>
        <v>107</v>
      </c>
      <c r="K6" s="112"/>
      <c r="L6" s="61"/>
      <c r="M6" s="140">
        <f>SUMPRODUCT((HF!$B:$B="CA")*(HF!$O:$O="NA"))</f>
        <v>0</v>
      </c>
      <c r="N6" s="140">
        <f>SUMPRODUCT((HF!$B:$B="CB")*(HF!$O:$O="NA"))</f>
        <v>0</v>
      </c>
      <c r="O6" s="140">
        <f>SUMPRODUCT((HF!$B:$B="CC")*(HF!$O:$O="NA"))</f>
        <v>0</v>
      </c>
      <c r="P6" s="140">
        <f>SUMPRODUCT((HF!$B:$B="A")*(HF!$O:$O="T"))</f>
        <v>0</v>
      </c>
      <c r="Q6" s="140">
        <f>SUMPRODUCT((HF!$B:$B="B")*(HF!$O:$O="T"))</f>
        <v>0</v>
      </c>
      <c r="R6" s="140">
        <f>SUMPRODUCT((HF!$B:$B="C")*(HF!$O:$O="T"))</f>
        <v>1</v>
      </c>
      <c r="S6" s="140">
        <f>SUMPRODUCT((HF!$B:$B="CA")*(HF!$O:$O="T"))</f>
        <v>0</v>
      </c>
      <c r="T6" s="140">
        <f>SUMPRODUCT((HF!$B:$B="CB")*(HF!$O:$O="T"))</f>
        <v>0</v>
      </c>
      <c r="U6" s="140">
        <f>SUMPRODUCT((HF!$B:$B="CC")*(HF!$O:$O="T"))</f>
        <v>0</v>
      </c>
      <c r="V6" s="140">
        <f>SUMPRODUCT((HF!$B:$B="A")*(HF!$O:$O="T+1Q"))</f>
        <v>0</v>
      </c>
      <c r="W6" s="140">
        <f>SUMPRODUCT((HF!$B:$B="B")*(HF!$O:$O="T+1Q"))</f>
        <v>0</v>
      </c>
      <c r="X6" s="140">
        <f>SUMPRODUCT((HF!$B:$B="C")*(HF!$O:$O="T+1Q"))</f>
        <v>0</v>
      </c>
      <c r="Y6" s="140">
        <f>SUMPRODUCT((HF!$B:$B="CA")*(HF!$O:$O="T+1Q"))</f>
        <v>0</v>
      </c>
      <c r="Z6" s="140">
        <f>SUMPRODUCT((HF!$B:$B="CB")*(HF!$O:$O="T+1Q"))</f>
        <v>0</v>
      </c>
      <c r="AA6" s="140">
        <f>SUMPRODUCT((HF!$B:$B="CC")*(HF!$O:$O="T+1Q"))</f>
        <v>0</v>
      </c>
      <c r="AB6" s="140">
        <f>SUMPRODUCT((HF!$B:$B="A")*(HF!$O:$O="T+2Q"))</f>
        <v>0</v>
      </c>
      <c r="AC6" s="140">
        <f>SUMPRODUCT((HF!$B:$B="B")*(HF!$O:$O="T+2Q"))</f>
        <v>0</v>
      </c>
      <c r="AD6" s="140">
        <f>SUMPRODUCT((HF!$B:$B="C")*(HF!$O:$O="T+2Q"))</f>
        <v>0</v>
      </c>
      <c r="AE6" s="140">
        <f>SUMPRODUCT((HF!$B:$B="CA")*(HF!$O:$O="T+2Q"))</f>
        <v>0</v>
      </c>
      <c r="AF6" s="140">
        <f>SUMPRODUCT((HF!$B:$B="CB")*(HF!$O:$O="T+2Q"))</f>
        <v>0</v>
      </c>
      <c r="AG6" s="140">
        <f>SUMPRODUCT((HF!$B:$B="CC")*(HF!$O:$O="T+2Q"))</f>
        <v>0</v>
      </c>
      <c r="AH6" s="140">
        <f>SUMPRODUCT((HF!$B:$B="A")*(HF!$O:$O="T+3Q"))</f>
        <v>0</v>
      </c>
      <c r="AI6" s="140">
        <f>SUMPRODUCT((HF!$B:$B="B")*(HF!$O:$O="T+3Q"))</f>
        <v>0</v>
      </c>
      <c r="AJ6" s="140">
        <f>SUMPRODUCT((HF!$B:$B="C")*(HF!$O:$O="T+3Q"))</f>
        <v>0</v>
      </c>
      <c r="AK6" s="140">
        <f>SUMPRODUCT((HF!$B:$B="CA")*(HF!$O:$O="T+3Q"))</f>
        <v>0</v>
      </c>
      <c r="AL6" s="140">
        <f>SUMPRODUCT((HF!$B:$B="CB")*(HF!$O:$O="T+3Q"))</f>
        <v>0</v>
      </c>
      <c r="AM6" s="140">
        <f>SUMPRODUCT((HF!$B:$B="CC")*(HF!$O:$O="T+3Q"))</f>
        <v>0</v>
      </c>
      <c r="AN6" s="140">
        <f>SUMPRODUCT((HF!$B:$B="A")*(HF!$O:$O="T+4Q"))</f>
        <v>0</v>
      </c>
      <c r="AO6" s="140">
        <f>SUMPRODUCT((HF!$B:$B="B")*(HF!$O:$O="T+4Q"))</f>
        <v>0</v>
      </c>
      <c r="AP6" s="140">
        <f>SUMPRODUCT((HF!$B:$B="C")*(HF!$O:$O="T+4Q"))</f>
        <v>0</v>
      </c>
      <c r="AQ6" s="140">
        <f>SUMPRODUCT((HF!$B:$B="CA")*(HF!$O:$O="T+4Q"))</f>
        <v>0</v>
      </c>
      <c r="AR6" s="140">
        <f>SUMPRODUCT((HF!$B:$B="CB")*(HF!$O:$O="T+4Q"))</f>
        <v>0</v>
      </c>
      <c r="AS6" s="140">
        <f>SUMPRODUCT((HF!$B:$B="CC")*(HF!$O:$O="T+4Q"))</f>
        <v>0</v>
      </c>
    </row>
    <row r="7" spans="1:45" x14ac:dyDescent="0.25">
      <c r="A7" s="76" t="s">
        <v>1032</v>
      </c>
      <c r="B7" s="76" t="s">
        <v>1186</v>
      </c>
      <c r="C7" s="76"/>
      <c r="D7" s="76">
        <f>COUNTIF(HG!$B:$B,"A")</f>
        <v>0</v>
      </c>
      <c r="E7" s="76">
        <f>COUNTIF(HG!$B:$B,"B")</f>
        <v>0</v>
      </c>
      <c r="F7" s="76">
        <f>COUNTIF(HG!$B:$B,"C")</f>
        <v>0</v>
      </c>
      <c r="G7" s="76">
        <f>COUNTIF(HG!$B:$B,"CA")</f>
        <v>0</v>
      </c>
      <c r="H7" s="76">
        <f>COUNTIF(HG!$B:$B,"CB")</f>
        <v>9</v>
      </c>
      <c r="I7" s="76">
        <f>COUNTIF(HG!$B:$B,"CC")</f>
        <v>0</v>
      </c>
      <c r="J7" s="76">
        <f t="shared" si="0"/>
        <v>9</v>
      </c>
      <c r="K7" s="112"/>
      <c r="L7" s="61"/>
      <c r="M7" s="140">
        <f>SUMPRODUCT((HG!$B:$B="CA")*(HG!$O:$O="NA"))</f>
        <v>0</v>
      </c>
      <c r="N7" s="140">
        <f>SUMPRODUCT((HG!$B:$B="CB")*(HG!$O:$O="NA"))</f>
        <v>0</v>
      </c>
      <c r="O7" s="140">
        <f>SUMPRODUCT((HG!$B:$B="CC")*(HG!$O:$O="NA"))</f>
        <v>0</v>
      </c>
      <c r="P7" s="140">
        <f>SUMPRODUCT((HG!$B:$B="A")*(HG!$O:$O="T"))</f>
        <v>0</v>
      </c>
      <c r="Q7" s="140">
        <f>SUMPRODUCT((HG!$B:$B="B")*(HG!$O:$O="T"))</f>
        <v>0</v>
      </c>
      <c r="R7" s="140">
        <f>SUMPRODUCT((HG!$B:$B="C")*(HG!$O:$O="T"))</f>
        <v>0</v>
      </c>
      <c r="S7" s="140">
        <f>SUMPRODUCT((HG!$B:$B="CA")*(HG!$O:$O="T"))</f>
        <v>0</v>
      </c>
      <c r="T7" s="140">
        <f>SUMPRODUCT((HG!$B:$B="CB")*(HG!$O:$O="T"))</f>
        <v>1</v>
      </c>
      <c r="U7" s="140">
        <f>SUMPRODUCT((HG!$B:$B="CC")*(HG!$O:$O="T"))</f>
        <v>0</v>
      </c>
      <c r="V7" s="140">
        <f>SUMPRODUCT((HG!$B:$B="A")*(HG!$O:$O="T+1Q"))</f>
        <v>0</v>
      </c>
      <c r="W7" s="140">
        <f>SUMPRODUCT((HG!$B:$B="B")*(HG!$O:$O="T+1Q"))</f>
        <v>0</v>
      </c>
      <c r="X7" s="140">
        <f>SUMPRODUCT((HG!$B:$B="C")*(HG!$O:$O="T+1Q"))</f>
        <v>0</v>
      </c>
      <c r="Y7" s="140">
        <f>SUMPRODUCT((HG!$B:$B="CA")*(HG!$O:$O="T+1Q"))</f>
        <v>0</v>
      </c>
      <c r="Z7" s="140">
        <f>SUMPRODUCT((HG!$B:$B="CB")*(HG!$O:$O="T+1Q"))</f>
        <v>0</v>
      </c>
      <c r="AA7" s="140">
        <f>SUMPRODUCT((HG!$B:$B="CC")*(HG!$O:$O="T+1Q"))</f>
        <v>0</v>
      </c>
      <c r="AB7" s="140">
        <f>SUMPRODUCT((HG!$B:$B="A")*(HG!$O:$O="T+2Q"))</f>
        <v>0</v>
      </c>
      <c r="AC7" s="140">
        <f>SUMPRODUCT((HG!$B:$B="B")*(HG!$O:$O="T+2Q"))</f>
        <v>0</v>
      </c>
      <c r="AD7" s="140">
        <f>SUMPRODUCT((HG!$B:$B="C")*(HG!$O:$O="T+2Q"))</f>
        <v>0</v>
      </c>
      <c r="AE7" s="140">
        <f>SUMPRODUCT((HG!$B:$B="CA")*(HG!$O:$O="T+2Q"))</f>
        <v>0</v>
      </c>
      <c r="AF7" s="140">
        <f>SUMPRODUCT((HG!$B:$B="CB")*(HG!$O:$O="T+2Q"))</f>
        <v>0</v>
      </c>
      <c r="AG7" s="140">
        <f>SUMPRODUCT((HG!$B:$B="CC")*(HG!$O:$O="T+2Q"))</f>
        <v>0</v>
      </c>
      <c r="AH7" s="140">
        <f>SUMPRODUCT((HG!$B:$B="A")*(HG!$O:$O="T+3Q"))</f>
        <v>0</v>
      </c>
      <c r="AI7" s="140">
        <f>SUMPRODUCT((HG!$B:$B="B")*(HG!$O:$O="T+3Q"))</f>
        <v>0</v>
      </c>
      <c r="AJ7" s="140">
        <f>SUMPRODUCT((HG!$B:$B="C")*(HG!$O:$O="T+3Q"))</f>
        <v>0</v>
      </c>
      <c r="AK7" s="140">
        <f>SUMPRODUCT((HG!$B:$B="CA")*(HG!$O:$O="T+3Q"))</f>
        <v>0</v>
      </c>
      <c r="AL7" s="140">
        <f>SUMPRODUCT((HG!$B:$B="CB")*(HG!$O:$O="T+3Q"))</f>
        <v>0</v>
      </c>
      <c r="AM7" s="140">
        <f>SUMPRODUCT((HG!$B:$B="CC")*(HG!$O:$O="T+3Q"))</f>
        <v>0</v>
      </c>
      <c r="AN7" s="140">
        <f>SUMPRODUCT((HG!$B:$B="A")*(HG!$O:$O="T+4Q"))</f>
        <v>0</v>
      </c>
      <c r="AO7" s="140">
        <f>SUMPRODUCT((HG!$B:$B="B")*(HG!$O:$O="T+4Q"))</f>
        <v>0</v>
      </c>
      <c r="AP7" s="140">
        <f>SUMPRODUCT((HG!$B:$B="C")*(HG!$O:$O="T+4Q"))</f>
        <v>0</v>
      </c>
      <c r="AQ7" s="140">
        <f>SUMPRODUCT((HG!$B:$B="CA")*(HG!$O:$O="T+4Q"))</f>
        <v>0</v>
      </c>
      <c r="AR7" s="140">
        <f>SUMPRODUCT((HG!$B:$B="CB")*(HG!$O:$O="T+4Q"))</f>
        <v>0</v>
      </c>
      <c r="AS7" s="140">
        <f>SUMPRODUCT((HG!$B:$B="CC")*(HG!$O:$O="T+4Q"))</f>
        <v>0</v>
      </c>
    </row>
    <row r="8" spans="1:45" x14ac:dyDescent="0.25">
      <c r="A8" s="76" t="s">
        <v>1033</v>
      </c>
      <c r="B8" s="76" t="s">
        <v>1187</v>
      </c>
      <c r="C8" s="76"/>
      <c r="D8" s="76">
        <f>COUNTIF(HH!$B:$B,"A")</f>
        <v>4</v>
      </c>
      <c r="E8" s="76">
        <f>COUNTIF(HH!$B:$B,"B")</f>
        <v>8</v>
      </c>
      <c r="F8" s="76">
        <f>COUNTIF(HH!$B:$B,"C")</f>
        <v>0</v>
      </c>
      <c r="G8" s="76">
        <f>COUNTIF(HH!$B:$B,"CA")</f>
        <v>0</v>
      </c>
      <c r="H8" s="76">
        <f>COUNTIF(HH!$B:$B,"CB")</f>
        <v>0</v>
      </c>
      <c r="I8" s="76">
        <f>COUNTIF(HH!$B:$B,"CC")</f>
        <v>0</v>
      </c>
      <c r="J8" s="76">
        <f t="shared" si="0"/>
        <v>12</v>
      </c>
      <c r="K8" s="112"/>
      <c r="L8" s="61"/>
      <c r="M8" s="140">
        <f>SUMPRODUCT((HH!$B:$B="CA")*(HH!$O:$O="NA"))</f>
        <v>0</v>
      </c>
      <c r="N8" s="140">
        <f>SUMPRODUCT((HH!$B:$B="CB")*(HH!$O:$O="NA"))</f>
        <v>0</v>
      </c>
      <c r="O8" s="140">
        <f>SUMPRODUCT((HH!$B:$B="CC")*(HH!$O:$O="NA"))</f>
        <v>0</v>
      </c>
      <c r="P8" s="140">
        <f>SUMPRODUCT((HH!$B:$B="A")*(HH!$O:$O="T"))</f>
        <v>1</v>
      </c>
      <c r="Q8" s="140">
        <f>SUMPRODUCT((HH!$B:$B="B")*(HH!$O:$O="T"))</f>
        <v>0</v>
      </c>
      <c r="R8" s="140">
        <f>SUMPRODUCT((HH!$B:$B="C")*(HH!$O:$O="T"))</f>
        <v>0</v>
      </c>
      <c r="S8" s="140">
        <f>SUMPRODUCT((HH!$B:$B="CA")*(HH!$O:$O="T"))</f>
        <v>0</v>
      </c>
      <c r="T8" s="140">
        <f>SUMPRODUCT((HH!$B:$B="CB")*(HH!$O:$O="T"))</f>
        <v>0</v>
      </c>
      <c r="U8" s="140">
        <f>SUMPRODUCT((HH!$B:$B="CC")*(HH!$O:$O="T"))</f>
        <v>0</v>
      </c>
      <c r="V8" s="140">
        <f>SUMPRODUCT((HH!$B:$B="A")*(HH!$O:$O="T+1Q"))</f>
        <v>0</v>
      </c>
      <c r="W8" s="140">
        <f>SUMPRODUCT((HH!$B:$B="B")*(HH!$O:$O="T+1Q"))</f>
        <v>0</v>
      </c>
      <c r="X8" s="140">
        <f>SUMPRODUCT((HH!$B:$B="C")*(HH!$O:$O="T+1Q"))</f>
        <v>0</v>
      </c>
      <c r="Y8" s="140">
        <f>SUMPRODUCT((HH!$B:$B="CA")*(HH!$O:$O="T+1Q"))</f>
        <v>0</v>
      </c>
      <c r="Z8" s="140">
        <f>SUMPRODUCT((HH!$B:$B="CB")*(HH!$O:$O="T+1Q"))</f>
        <v>0</v>
      </c>
      <c r="AA8" s="140">
        <f>SUMPRODUCT((HH!$B:$B="CC")*(HH!$O:$O="T+1Q"))</f>
        <v>0</v>
      </c>
      <c r="AB8" s="140">
        <f>SUMPRODUCT((HH!$B:$B="A")*(HH!$O:$O="T+2Q"))</f>
        <v>0</v>
      </c>
      <c r="AC8" s="140">
        <f>SUMPRODUCT((HH!$B:$B="B")*(HH!$O:$O="T+2Q"))</f>
        <v>0</v>
      </c>
      <c r="AD8" s="140">
        <f>SUMPRODUCT((HH!$B:$B="C")*(HH!$O:$O="T+2Q"))</f>
        <v>0</v>
      </c>
      <c r="AE8" s="140">
        <f>SUMPRODUCT((HH!$B:$B="CA")*(HH!$O:$O="T+2Q"))</f>
        <v>0</v>
      </c>
      <c r="AF8" s="140">
        <f>SUMPRODUCT((HH!$B:$B="CB")*(HH!$O:$O="T+2Q"))</f>
        <v>0</v>
      </c>
      <c r="AG8" s="140">
        <f>SUMPRODUCT((HH!$B:$B="CC")*(HH!$O:$O="T+2Q"))</f>
        <v>0</v>
      </c>
      <c r="AH8" s="140">
        <f>SUMPRODUCT((HH!$B:$B="A")*(HH!$O:$O="T+3Q"))</f>
        <v>0</v>
      </c>
      <c r="AI8" s="140">
        <f>SUMPRODUCT((HH!$B:$B="B")*(HH!$O:$O="T+3Q"))</f>
        <v>0</v>
      </c>
      <c r="AJ8" s="140">
        <f>SUMPRODUCT((HH!$B:$B="C")*(HH!$O:$O="T+3Q"))</f>
        <v>0</v>
      </c>
      <c r="AK8" s="140">
        <f>SUMPRODUCT((HH!$B:$B="CA")*(HH!$O:$O="T+3Q"))</f>
        <v>0</v>
      </c>
      <c r="AL8" s="140">
        <f>SUMPRODUCT((HH!$B:$B="CB")*(HH!$O:$O="T+3Q"))</f>
        <v>0</v>
      </c>
      <c r="AM8" s="140">
        <f>SUMPRODUCT((HH!$B:$B="CC")*(HH!$O:$O="T+3Q"))</f>
        <v>0</v>
      </c>
      <c r="AN8" s="140">
        <f>SUMPRODUCT((HH!$B:$B="A")*(HH!$O:$O="T+4Q"))</f>
        <v>0</v>
      </c>
      <c r="AO8" s="140">
        <f>SUMPRODUCT((HH!$B:$B="B")*(HH!$O:$O="T+4Q"))</f>
        <v>0</v>
      </c>
      <c r="AP8" s="140">
        <f>SUMPRODUCT((HH!$B:$B="C")*(HH!$O:$O="T+4Q"))</f>
        <v>0</v>
      </c>
      <c r="AQ8" s="140">
        <f>SUMPRODUCT((HH!$B:$B="CA")*(HH!$O:$O="T+4Q"))</f>
        <v>0</v>
      </c>
      <c r="AR8" s="140">
        <f>SUMPRODUCT((HH!$B:$B="CB")*(HH!$O:$O="T+4Q"))</f>
        <v>0</v>
      </c>
      <c r="AS8" s="140">
        <f>SUMPRODUCT((HH!$B:$B="CC")*(HH!$O:$O="T+4Q"))</f>
        <v>0</v>
      </c>
    </row>
    <row r="9" spans="1:45" x14ac:dyDescent="0.25">
      <c r="A9" s="76" t="s">
        <v>1034</v>
      </c>
      <c r="B9" s="76" t="s">
        <v>1188</v>
      </c>
      <c r="C9" s="76"/>
      <c r="D9" s="76">
        <f>COUNTIF(HI!$B:$B,"A")</f>
        <v>0</v>
      </c>
      <c r="E9" s="76">
        <f>COUNTIF(HI!$B:$B,"B")</f>
        <v>9</v>
      </c>
      <c r="F9" s="76">
        <f>COUNTIF(HI!$B:$B,"C")</f>
        <v>0</v>
      </c>
      <c r="G9" s="76">
        <f>COUNTIF(HI!$B:$B,"CA")</f>
        <v>0</v>
      </c>
      <c r="H9" s="76">
        <f>COUNTIF(HI!$B:$B,"CB")</f>
        <v>0</v>
      </c>
      <c r="I9" s="76">
        <f>COUNTIF(HI!$B:$B,"CC")</f>
        <v>0</v>
      </c>
      <c r="J9" s="76">
        <f t="shared" si="0"/>
        <v>9</v>
      </c>
      <c r="K9" s="112"/>
      <c r="L9" s="61"/>
      <c r="M9" s="140">
        <f>SUMPRODUCT((HI!$B:$B="CA")*(HI!$O:$O="NA"))</f>
        <v>0</v>
      </c>
      <c r="N9" s="140">
        <f>SUMPRODUCT((HI!$B:$B="CB")*(HI!$O:$O="NA"))</f>
        <v>0</v>
      </c>
      <c r="O9" s="140">
        <f>SUMPRODUCT((HI!$B:$B="CC")*(HI!$O:$O="NA"))</f>
        <v>0</v>
      </c>
      <c r="P9" s="140">
        <f>SUMPRODUCT((HI!$B:$B="A")*(HI!$O:$O="T"))</f>
        <v>0</v>
      </c>
      <c r="Q9" s="140">
        <f>SUMPRODUCT((HI!$B:$B="B")*(HI!$O:$O="T"))</f>
        <v>1</v>
      </c>
      <c r="R9" s="140">
        <f>SUMPRODUCT((HI!$B:$B="C")*(HI!$O:$O="T"))</f>
        <v>0</v>
      </c>
      <c r="S9" s="140">
        <f>SUMPRODUCT((HI!$B:$B="CA")*(HI!$O:$O="T"))</f>
        <v>0</v>
      </c>
      <c r="T9" s="140">
        <f>SUMPRODUCT((HI!$B:$B="CB")*(HI!$O:$O="T"))</f>
        <v>0</v>
      </c>
      <c r="U9" s="140">
        <f>SUMPRODUCT((HI!$B:$B="CC")*(HI!$O:$O="T"))</f>
        <v>0</v>
      </c>
      <c r="V9" s="140">
        <f>SUMPRODUCT((HI!$B:$B="A")*(HI!$O:$O="T+1Q"))</f>
        <v>0</v>
      </c>
      <c r="W9" s="140">
        <f>SUMPRODUCT((HI!$B:$B="B")*(HI!$O:$O="T+1Q"))</f>
        <v>0</v>
      </c>
      <c r="X9" s="140">
        <f>SUMPRODUCT((HI!$B:$B="C")*(HI!$O:$O="T+1Q"))</f>
        <v>0</v>
      </c>
      <c r="Y9" s="140">
        <f>SUMPRODUCT((HI!$B:$B="CA")*(HI!$O:$O="T+1Q"))</f>
        <v>0</v>
      </c>
      <c r="Z9" s="140">
        <f>SUMPRODUCT((HI!$B:$B="CB")*(HI!$O:$O="T+1Q"))</f>
        <v>0</v>
      </c>
      <c r="AA9" s="140">
        <f>SUMPRODUCT((HI!$B:$B="CC")*(HI!$O:$O="T+1Q"))</f>
        <v>0</v>
      </c>
      <c r="AB9" s="140">
        <f>SUMPRODUCT((HI!$B:$B="A")*(HI!$O:$O="T+2Q"))</f>
        <v>0</v>
      </c>
      <c r="AC9" s="140">
        <f>SUMPRODUCT((HI!$B:$B="B")*(HI!$O:$O="T+2Q"))</f>
        <v>0</v>
      </c>
      <c r="AD9" s="140">
        <f>SUMPRODUCT((HI!$B:$B="C")*(HI!$O:$O="T+2Q"))</f>
        <v>0</v>
      </c>
      <c r="AE9" s="140">
        <f>SUMPRODUCT((HI!$B:$B="CA")*(HI!$O:$O="T+2Q"))</f>
        <v>0</v>
      </c>
      <c r="AF9" s="140">
        <f>SUMPRODUCT((HI!$B:$B="CB")*(HI!$O:$O="T+2Q"))</f>
        <v>0</v>
      </c>
      <c r="AG9" s="140">
        <f>SUMPRODUCT((HI!$B:$B="CC")*(HI!$O:$O="T+2Q"))</f>
        <v>0</v>
      </c>
      <c r="AH9" s="140">
        <f>SUMPRODUCT((HI!$B:$B="A")*(HI!$O:$O="T+3Q"))</f>
        <v>0</v>
      </c>
      <c r="AI9" s="140">
        <f>SUMPRODUCT((HI!$B:$B="B")*(HI!$O:$O="T+3Q"))</f>
        <v>0</v>
      </c>
      <c r="AJ9" s="140">
        <f>SUMPRODUCT((HI!$B:$B="C")*(HI!$O:$O="T+3Q"))</f>
        <v>0</v>
      </c>
      <c r="AK9" s="140">
        <f>SUMPRODUCT((HI!$B:$B="CA")*(HI!$O:$O="T+3Q"))</f>
        <v>0</v>
      </c>
      <c r="AL9" s="140">
        <f>SUMPRODUCT((HI!$B:$B="CB")*(HI!$O:$O="T+3Q"))</f>
        <v>0</v>
      </c>
      <c r="AM9" s="140">
        <f>SUMPRODUCT((HI!$B:$B="CC")*(HI!$O:$O="T+3Q"))</f>
        <v>0</v>
      </c>
      <c r="AN9" s="140">
        <f>SUMPRODUCT((HI!$B:$B="A")*(HI!$O:$O="T+4Q"))</f>
        <v>0</v>
      </c>
      <c r="AO9" s="140">
        <f>SUMPRODUCT((HI!$B:$B="B")*(HI!$O:$O="T+4Q"))</f>
        <v>0</v>
      </c>
      <c r="AP9" s="140">
        <f>SUMPRODUCT((HI!$B:$B="C")*(HI!$O:$O="T+4Q"))</f>
        <v>0</v>
      </c>
      <c r="AQ9" s="140">
        <f>SUMPRODUCT((HI!$B:$B="CA")*(HI!$O:$O="T+4Q"))</f>
        <v>0</v>
      </c>
      <c r="AR9" s="140">
        <f>SUMPRODUCT((HI!$B:$B="CB")*(HI!$O:$O="T+4Q"))</f>
        <v>0</v>
      </c>
      <c r="AS9" s="140">
        <f>SUMPRODUCT((HI!$B:$B="CC")*(HI!$O:$O="T+4Q"))</f>
        <v>0</v>
      </c>
    </row>
    <row r="10" spans="1:45" x14ac:dyDescent="0.25">
      <c r="A10" s="76" t="s">
        <v>1035</v>
      </c>
      <c r="B10" s="76" t="s">
        <v>1189</v>
      </c>
      <c r="C10" s="76"/>
      <c r="D10" s="76">
        <f>COUNTIF(HJ!$B:$B,"A")</f>
        <v>0</v>
      </c>
      <c r="E10" s="76">
        <f>COUNTIF(HJ!$B:$B,"B")</f>
        <v>0</v>
      </c>
      <c r="F10" s="76">
        <f>COUNTIF(HJ!$B:$B,"C")</f>
        <v>52</v>
      </c>
      <c r="G10" s="76">
        <f>COUNTIF(HJ!$B:$B,"CA")</f>
        <v>0</v>
      </c>
      <c r="H10" s="76">
        <f>COUNTIF(HJ!$B:$B,"CB")</f>
        <v>0</v>
      </c>
      <c r="I10" s="76">
        <f>COUNTIF(HJ!$B:$B,"CC")</f>
        <v>0</v>
      </c>
      <c r="J10" s="76">
        <f t="shared" si="0"/>
        <v>52</v>
      </c>
      <c r="K10" s="112"/>
      <c r="L10" s="112"/>
      <c r="M10" s="140">
        <f>SUMPRODUCT((HJ!$B:$B="CA")*(HJ!$O:$O="NA"))</f>
        <v>0</v>
      </c>
      <c r="N10" s="140">
        <f>SUMPRODUCT((HJ!$B:$B="CB")*(HJ!$O:$O="NA"))</f>
        <v>0</v>
      </c>
      <c r="O10" s="140">
        <f>SUMPRODUCT((HJ!$B:$B="CC")*(HJ!$O:$O="NA"))</f>
        <v>0</v>
      </c>
      <c r="P10" s="140">
        <f>SUMPRODUCT((HJ!$B:$B="A")*(HJ!$O:$O="T"))</f>
        <v>0</v>
      </c>
      <c r="Q10" s="140">
        <f>SUMPRODUCT((HJ!$B:$B="B")*(HJ!$O:$O="T"))</f>
        <v>0</v>
      </c>
      <c r="R10" s="140">
        <f>SUMPRODUCT((HJ!$B:$B="C")*(HJ!$O:$O="T"))</f>
        <v>1</v>
      </c>
      <c r="S10" s="140">
        <f>SUMPRODUCT((HJ!$B:$B="CA")*(HJ!$O:$O="T"))</f>
        <v>0</v>
      </c>
      <c r="T10" s="140">
        <f>SUMPRODUCT((HJ!$B:$B="CB")*(HJ!$O:$O="T"))</f>
        <v>0</v>
      </c>
      <c r="U10" s="140">
        <f>SUMPRODUCT((HJ!$B:$B="CC")*(HJ!$O:$O="T"))</f>
        <v>0</v>
      </c>
      <c r="V10" s="140">
        <f>SUMPRODUCT((HJ!$B:$B="A")*(HJ!$O:$O="T+1Q"))</f>
        <v>0</v>
      </c>
      <c r="W10" s="140">
        <f>SUMPRODUCT((HJ!$B:$B="B")*(HJ!$O:$O="T+1Q"))</f>
        <v>0</v>
      </c>
      <c r="X10" s="140">
        <f>SUMPRODUCT((HJ!$B:$B="C")*(HJ!$O:$O="T+1Q"))</f>
        <v>0</v>
      </c>
      <c r="Y10" s="140">
        <f>SUMPRODUCT((HJ!$B:$B="CA")*(HJ!$O:$O="T+1Q"))</f>
        <v>0</v>
      </c>
      <c r="Z10" s="140">
        <f>SUMPRODUCT((HJ!$B:$B="CB")*(HJ!$O:$O="T+1Q"))</f>
        <v>0</v>
      </c>
      <c r="AA10" s="140">
        <f>SUMPRODUCT((HJ!$B:$B="CC")*(HJ!$O:$O="T+1Q"))</f>
        <v>0</v>
      </c>
      <c r="AB10" s="140">
        <f>SUMPRODUCT((HJ!$B:$B="A")*(HJ!$O:$O="T+2Q"))</f>
        <v>0</v>
      </c>
      <c r="AC10" s="140">
        <f>SUMPRODUCT((HJ!$B:$B="B")*(HJ!$O:$O="T+2Q"))</f>
        <v>0</v>
      </c>
      <c r="AD10" s="140">
        <f>SUMPRODUCT((HJ!$B:$B="C")*(HJ!$O:$O="T+2Q"))</f>
        <v>0</v>
      </c>
      <c r="AE10" s="140">
        <f>SUMPRODUCT((HJ!$B:$B="CA")*(HJ!$O:$O="T+2Q"))</f>
        <v>0</v>
      </c>
      <c r="AF10" s="140">
        <f>SUMPRODUCT((HJ!$B:$B="CB")*(HJ!$O:$O="T+2Q"))</f>
        <v>0</v>
      </c>
      <c r="AG10" s="140">
        <f>SUMPRODUCT((HJ!$B:$B="CC")*(HJ!$O:$O="T+2Q"))</f>
        <v>0</v>
      </c>
      <c r="AH10" s="140">
        <f>SUMPRODUCT((HJ!$B:$B="A")*(HJ!$O:$O="T+3Q"))</f>
        <v>0</v>
      </c>
      <c r="AI10" s="140">
        <f>SUMPRODUCT((HJ!$B:$B="B")*(HJ!$O:$O="T+3Q"))</f>
        <v>0</v>
      </c>
      <c r="AJ10" s="140">
        <f>SUMPRODUCT((HJ!$B:$B="C")*(HJ!$O:$O="T+3Q"))</f>
        <v>0</v>
      </c>
      <c r="AK10" s="140">
        <f>SUMPRODUCT((HJ!$B:$B="CA")*(HJ!$O:$O="T+3Q"))</f>
        <v>0</v>
      </c>
      <c r="AL10" s="140">
        <f>SUMPRODUCT((HJ!$B:$B="CB")*(HJ!$O:$O="T+3Q"))</f>
        <v>0</v>
      </c>
      <c r="AM10" s="140">
        <f>SUMPRODUCT((HJ!$B:$B="CC")*(HJ!$O:$O="T+3Q"))</f>
        <v>0</v>
      </c>
      <c r="AN10" s="140">
        <f>SUMPRODUCT((HJ!$B:$B="A")*(HJ!$O:$O="T+4Q"))</f>
        <v>0</v>
      </c>
      <c r="AO10" s="140">
        <f>SUMPRODUCT((HJ!$B:$B="B")*(HJ!$O:$O="T+4Q"))</f>
        <v>0</v>
      </c>
      <c r="AP10" s="140">
        <f>SUMPRODUCT((HJ!$B:$B="C")*(HJ!$O:$O="T+4Q"))</f>
        <v>0</v>
      </c>
      <c r="AQ10" s="140">
        <f>SUMPRODUCT((HJ!$B:$B="CA")*(HJ!$O:$O="T+4Q"))</f>
        <v>0</v>
      </c>
      <c r="AR10" s="140">
        <f>SUMPRODUCT((HJ!$B:$B="CB")*(HJ!$O:$O="T+4Q"))</f>
        <v>0</v>
      </c>
      <c r="AS10" s="140">
        <f>SUMPRODUCT((HJ!$B:$B="CC")*(HJ!$O:$O="T+4Q"))</f>
        <v>0</v>
      </c>
    </row>
    <row r="11" spans="1:45" x14ac:dyDescent="0.25">
      <c r="A11" s="76" t="s">
        <v>1036</v>
      </c>
      <c r="B11" s="76" t="s">
        <v>1190</v>
      </c>
      <c r="C11" s="76"/>
      <c r="D11" s="76">
        <f>COUNTIF(HK!$B:$B,"A")</f>
        <v>0</v>
      </c>
      <c r="E11" s="76">
        <f>COUNTIF(HK!$B:$B,"B")</f>
        <v>0</v>
      </c>
      <c r="F11" s="76">
        <f>COUNTIF(HK!$B:$B,"C")</f>
        <v>6</v>
      </c>
      <c r="G11" s="76">
        <f>COUNTIF(HK!$B:$B,"CA")</f>
        <v>0</v>
      </c>
      <c r="H11" s="76">
        <f>COUNTIF(HK!$B:$B,"CB")</f>
        <v>0</v>
      </c>
      <c r="I11" s="76">
        <f>COUNTIF(HK!$B:$B,"CC")</f>
        <v>0</v>
      </c>
      <c r="J11" s="76">
        <f t="shared" si="0"/>
        <v>6</v>
      </c>
      <c r="K11" s="130"/>
      <c r="L11" s="61"/>
      <c r="M11" s="140">
        <f>SUMPRODUCT((HK!$B:$B="CA")*(HK!$O:$O="NA"))</f>
        <v>0</v>
      </c>
      <c r="N11" s="140">
        <f>SUMPRODUCT((HK!$B:$B="CB")*(HK!$O:$O="NA"))</f>
        <v>0</v>
      </c>
      <c r="O11" s="140">
        <f>SUMPRODUCT((HK!$B:$B="CC")*(HK!$O:$O="NA"))</f>
        <v>0</v>
      </c>
      <c r="P11" s="140">
        <f>SUMPRODUCT((HK!$B:$B="A")*(HK!$O:$O="T"))</f>
        <v>0</v>
      </c>
      <c r="Q11" s="140">
        <f>SUMPRODUCT((HK!$B:$B="B")*(HK!$O:$O="T"))</f>
        <v>0</v>
      </c>
      <c r="R11" s="140">
        <f>SUMPRODUCT((HK!$B:$B="C")*(HK!$O:$O="T"))</f>
        <v>1</v>
      </c>
      <c r="S11" s="140">
        <f>SUMPRODUCT((HK!$B:$B="CA")*(HK!$O:$O="T"))</f>
        <v>0</v>
      </c>
      <c r="T11" s="140">
        <f>SUMPRODUCT((HK!$B:$B="CB")*(HK!$O:$O="T"))</f>
        <v>0</v>
      </c>
      <c r="U11" s="140">
        <f>SUMPRODUCT((HK!$B:$B="CC")*(HK!$O:$O="T"))</f>
        <v>0</v>
      </c>
      <c r="V11" s="140">
        <f>SUMPRODUCT((HK!$B:$B="A")*(HK!$O:$O="T+1Q"))</f>
        <v>0</v>
      </c>
      <c r="W11" s="140">
        <f>SUMPRODUCT((HK!$B:$B="B")*(HK!$O:$O="T+1Q"))</f>
        <v>0</v>
      </c>
      <c r="X11" s="140">
        <f>SUMPRODUCT((HK!$B:$B="C")*(HK!$O:$O="T+1Q"))</f>
        <v>0</v>
      </c>
      <c r="Y11" s="140">
        <f>SUMPRODUCT((HK!$B:$B="CA")*(HK!$O:$O="T+1Q"))</f>
        <v>0</v>
      </c>
      <c r="Z11" s="140">
        <f>SUMPRODUCT((HK!$B:$B="CB")*(HK!$O:$O="T+1Q"))</f>
        <v>0</v>
      </c>
      <c r="AA11" s="140">
        <f>SUMPRODUCT((HK!$B:$B="CC")*(HK!$O:$O="T+1Q"))</f>
        <v>0</v>
      </c>
      <c r="AB11" s="140">
        <f>SUMPRODUCT((HK!$B:$B="A")*(HK!$O:$O="T+2Q"))</f>
        <v>0</v>
      </c>
      <c r="AC11" s="140">
        <f>SUMPRODUCT((HK!$B:$B="B")*(HK!$O:$O="T+2Q"))</f>
        <v>0</v>
      </c>
      <c r="AD11" s="140">
        <f>SUMPRODUCT((HK!$B:$B="C")*(HK!$O:$O="T+2Q"))</f>
        <v>0</v>
      </c>
      <c r="AE11" s="140">
        <f>SUMPRODUCT((HK!$B:$B="CA")*(HK!$O:$O="T+2Q"))</f>
        <v>0</v>
      </c>
      <c r="AF11" s="140">
        <f>SUMPRODUCT((HK!$B:$B="CB")*(HK!$O:$O="T+2Q"))</f>
        <v>0</v>
      </c>
      <c r="AG11" s="140">
        <f>SUMPRODUCT((HK!$B:$B="CC")*(HK!$O:$O="T+2Q"))</f>
        <v>0</v>
      </c>
      <c r="AH11" s="140">
        <f>SUMPRODUCT((HK!$B:$B="A")*(HK!$O:$O="T+3Q"))</f>
        <v>0</v>
      </c>
      <c r="AI11" s="140">
        <f>SUMPRODUCT((HK!$B:$B="B")*(HK!$O:$O="T+3Q"))</f>
        <v>0</v>
      </c>
      <c r="AJ11" s="140">
        <f>SUMPRODUCT((HK!$B:$B="C")*(HK!$O:$O="T+3Q"))</f>
        <v>0</v>
      </c>
      <c r="AK11" s="140">
        <f>SUMPRODUCT((HK!$B:$B="CA")*(HK!$O:$O="T+3Q"))</f>
        <v>0</v>
      </c>
      <c r="AL11" s="140">
        <f>SUMPRODUCT((HK!$B:$B="CB")*(HK!$O:$O="T+3Q"))</f>
        <v>0</v>
      </c>
      <c r="AM11" s="140">
        <f>SUMPRODUCT((HK!$B:$B="CC")*(HK!$O:$O="T+3Q"))</f>
        <v>0</v>
      </c>
      <c r="AN11" s="140">
        <f>SUMPRODUCT((HK!$B:$B="A")*(HK!$O:$O="T+4Q"))</f>
        <v>0</v>
      </c>
      <c r="AO11" s="140">
        <f>SUMPRODUCT((HK!$B:$B="B")*(HK!$O:$O="T+4Q"))</f>
        <v>0</v>
      </c>
      <c r="AP11" s="140">
        <f>SUMPRODUCT((HK!$B:$B="C")*(HK!$O:$O="T+4Q"))</f>
        <v>0</v>
      </c>
      <c r="AQ11" s="140">
        <f>SUMPRODUCT((HK!$B:$B="CA")*(HK!$O:$O="T+4Q"))</f>
        <v>0</v>
      </c>
      <c r="AR11" s="140">
        <f>SUMPRODUCT((HK!$B:$B="CB")*(HK!$O:$O="T+4Q"))</f>
        <v>0</v>
      </c>
      <c r="AS11" s="140">
        <f>SUMPRODUCT((HK!$B:$B="CC")*(HK!$O:$O="T+4Q"))</f>
        <v>0</v>
      </c>
    </row>
    <row r="12" spans="1:45" x14ac:dyDescent="0.25">
      <c r="A12" s="76" t="s">
        <v>1037</v>
      </c>
      <c r="B12" s="73" t="s">
        <v>1239</v>
      </c>
      <c r="C12" s="76"/>
      <c r="D12" s="76">
        <f>COUNTIF(HL!$B:$B,"A")</f>
        <v>0</v>
      </c>
      <c r="E12" s="76">
        <f>COUNTIF(HL!$B:$B,"B")</f>
        <v>0</v>
      </c>
      <c r="F12" s="76">
        <f>COUNTIF(HL!$B:$B,"C")</f>
        <v>0</v>
      </c>
      <c r="G12" s="76">
        <f>COUNTIF(HL!$B:$B,"CA")</f>
        <v>0</v>
      </c>
      <c r="H12" s="76">
        <f>COUNTIF(HL!$B:$B,"CB")</f>
        <v>1</v>
      </c>
      <c r="I12" s="76">
        <f>COUNTIF(HL!$B:$B,"CC")</f>
        <v>0</v>
      </c>
      <c r="J12" s="76">
        <f t="shared" si="0"/>
        <v>1</v>
      </c>
      <c r="K12" s="131"/>
      <c r="L12" s="112"/>
      <c r="M12" s="140">
        <f>SUMPRODUCT((HL!$B:$B="CA")*(HL!$O:$O="NA"))</f>
        <v>0</v>
      </c>
      <c r="N12" s="140">
        <f>SUMPRODUCT((HL!$B:$B="CB")*(HL!$O:$O="NA"))</f>
        <v>0</v>
      </c>
      <c r="O12" s="140">
        <f>SUMPRODUCT((HL!$B:$B="CC")*(HL!$O:$O="NA"))</f>
        <v>0</v>
      </c>
      <c r="P12" s="140">
        <f>SUMPRODUCT((HL!$B:$B="A")*(HL!$O:$O="T"))</f>
        <v>0</v>
      </c>
      <c r="Q12" s="140">
        <f>SUMPRODUCT((HL!$B:$B="B")*(HL!$O:$O="T"))</f>
        <v>0</v>
      </c>
      <c r="R12" s="140">
        <f>SUMPRODUCT((HL!$B:$B="C")*(HL!$O:$O="T"))</f>
        <v>0</v>
      </c>
      <c r="S12" s="140">
        <f>SUMPRODUCT((HL!$B:$B="CA")*(HL!$O:$O="T"))</f>
        <v>0</v>
      </c>
      <c r="T12" s="140">
        <f>SUMPRODUCT((HL!$B:$B="CB")*(HL!$O:$O="T"))</f>
        <v>1</v>
      </c>
      <c r="U12" s="140">
        <f>SUMPRODUCT((HL!$B:$B="CC")*(HL!$O:$O="T"))</f>
        <v>0</v>
      </c>
      <c r="V12" s="140">
        <f>SUMPRODUCT((HL!$B:$B="A")*(HL!$O:$O="T+1Q"))</f>
        <v>0</v>
      </c>
      <c r="W12" s="140">
        <f>SUMPRODUCT((HL!$B:$B="B")*(HL!$O:$O="T+1Q"))</f>
        <v>0</v>
      </c>
      <c r="X12" s="140">
        <f>SUMPRODUCT((HL!$B:$B="C")*(HL!$O:$O="T+1Q"))</f>
        <v>0</v>
      </c>
      <c r="Y12" s="140">
        <f>SUMPRODUCT((HL!$B:$B="CA")*(HL!$O:$O="T+1Q"))</f>
        <v>0</v>
      </c>
      <c r="Z12" s="140">
        <f>SUMPRODUCT((HL!$B:$B="CB")*(HL!$O:$O="T+1Q"))</f>
        <v>0</v>
      </c>
      <c r="AA12" s="140">
        <f>SUMPRODUCT((HL!$B:$B="CC")*(HL!$O:$O="T+1Q"))</f>
        <v>0</v>
      </c>
      <c r="AB12" s="140">
        <f>SUMPRODUCT((HL!$B:$B="A")*(HL!$O:$O="T+2Q"))</f>
        <v>0</v>
      </c>
      <c r="AC12" s="140">
        <f>SUMPRODUCT((HL!$B:$B="B")*(HL!$O:$O="T+2Q"))</f>
        <v>0</v>
      </c>
      <c r="AD12" s="140">
        <f>SUMPRODUCT((HL!$B:$B="C")*(HL!$O:$O="T+2Q"))</f>
        <v>0</v>
      </c>
      <c r="AE12" s="140">
        <f>SUMPRODUCT((HL!$B:$B="CA")*(HL!$O:$O="T+2Q"))</f>
        <v>0</v>
      </c>
      <c r="AF12" s="140">
        <f>SUMPRODUCT((HL!$B:$B="CB")*(HL!$O:$O="T+2Q"))</f>
        <v>0</v>
      </c>
      <c r="AG12" s="140">
        <f>SUMPRODUCT((HL!$B:$B="CC")*(HL!$O:$O="T+2Q"))</f>
        <v>0</v>
      </c>
      <c r="AH12" s="140">
        <f>SUMPRODUCT((HL!$B:$B="A")*(HL!$O:$O="T+3Q"))</f>
        <v>0</v>
      </c>
      <c r="AI12" s="140">
        <f>SUMPRODUCT((HL!$B:$B="B")*(HL!$O:$O="T+3Q"))</f>
        <v>0</v>
      </c>
      <c r="AJ12" s="140">
        <f>SUMPRODUCT((HL!$B:$B="C")*(HL!$O:$O="T+3Q"))</f>
        <v>0</v>
      </c>
      <c r="AK12" s="140">
        <f>SUMPRODUCT((HL!$B:$B="CA")*(HL!$O:$O="T+3Q"))</f>
        <v>0</v>
      </c>
      <c r="AL12" s="140">
        <f>SUMPRODUCT((HL!$B:$B="CB")*(HL!$O:$O="T+3Q"))</f>
        <v>0</v>
      </c>
      <c r="AM12" s="140">
        <f>SUMPRODUCT((HL!$B:$B="CC")*(HL!$O:$O="T+3Q"))</f>
        <v>0</v>
      </c>
      <c r="AN12" s="140">
        <f>SUMPRODUCT((HL!$B:$B="A")*(HL!$O:$O="T+4Q"))</f>
        <v>0</v>
      </c>
      <c r="AO12" s="140">
        <f>SUMPRODUCT((HL!$B:$B="B")*(HL!$O:$O="T+4Q"))</f>
        <v>0</v>
      </c>
      <c r="AP12" s="140">
        <f>SUMPRODUCT((HL!$B:$B="C")*(HL!$O:$O="T+4Q"))</f>
        <v>0</v>
      </c>
      <c r="AQ12" s="140">
        <f>SUMPRODUCT((HL!$B:$B="CA")*(HL!$O:$O="T+4Q"))</f>
        <v>0</v>
      </c>
      <c r="AR12" s="140">
        <f>SUMPRODUCT((HL!$B:$B="CB")*(HL!$O:$O="T+4Q"))</f>
        <v>0</v>
      </c>
      <c r="AS12" s="140">
        <f>SUMPRODUCT((HL!$B:$B="CC")*(HL!$O:$O="T+4Q"))</f>
        <v>0</v>
      </c>
    </row>
    <row r="13" spans="1:45" x14ac:dyDescent="0.25">
      <c r="A13" s="76" t="s">
        <v>1038</v>
      </c>
      <c r="B13" s="73" t="s">
        <v>1240</v>
      </c>
      <c r="C13" s="76"/>
      <c r="D13" s="76">
        <f>COUNTIF(HM!$B:$B,"A")</f>
        <v>0</v>
      </c>
      <c r="E13" s="76">
        <f>COUNTIF(HM!$B:$B,"B")</f>
        <v>0</v>
      </c>
      <c r="F13" s="76">
        <f>COUNTIF(HM!$B:$B,"C")</f>
        <v>0</v>
      </c>
      <c r="G13" s="76">
        <f>COUNTIF(HM!$B:$B,"CA")</f>
        <v>4</v>
      </c>
      <c r="H13" s="76">
        <f>COUNTIF(HM!$B:$B,"CB")</f>
        <v>2</v>
      </c>
      <c r="I13" s="76">
        <f>COUNTIF(HM!$B:$B,"CC")</f>
        <v>0</v>
      </c>
      <c r="J13" s="76">
        <f t="shared" si="0"/>
        <v>6</v>
      </c>
      <c r="K13" s="131"/>
      <c r="L13" s="112"/>
      <c r="M13" s="140">
        <f>SUMPRODUCT((HM!$B:$B="CA")*(HM!$O:$O="NA"))</f>
        <v>0</v>
      </c>
      <c r="N13" s="140">
        <f>SUMPRODUCT((HM!$B:$B="CB")*(HM!$O:$O="NA"))</f>
        <v>0</v>
      </c>
      <c r="O13" s="140">
        <f>SUMPRODUCT((HM!$B:$B="CC")*(HM!$O:$O="NA"))</f>
        <v>0</v>
      </c>
      <c r="P13" s="140">
        <f>SUMPRODUCT((HM!$B:$B="A")*(HM!$O:$O="T"))</f>
        <v>0</v>
      </c>
      <c r="Q13" s="140">
        <f>SUMPRODUCT((HM!$B:$B="B")*(HM!$O:$O="T"))</f>
        <v>0</v>
      </c>
      <c r="R13" s="140">
        <f>SUMPRODUCT((HM!$B:$B="C")*(HM!$O:$O="T"))</f>
        <v>0</v>
      </c>
      <c r="S13" s="140">
        <f>SUMPRODUCT((HM!$B:$B="CA")*(HM!$O:$O="T"))</f>
        <v>0</v>
      </c>
      <c r="T13" s="140">
        <f>SUMPRODUCT((HM!$B:$B="CB")*(HM!$O:$O="T"))</f>
        <v>1</v>
      </c>
      <c r="U13" s="140">
        <f>SUMPRODUCT((HM!$B:$B="CC")*(HM!$O:$O="T"))</f>
        <v>0</v>
      </c>
      <c r="V13" s="140">
        <f>SUMPRODUCT((HM!$B:$B="A")*(HM!$O:$O="T+1Q"))</f>
        <v>0</v>
      </c>
      <c r="W13" s="140">
        <f>SUMPRODUCT((HM!$B:$B="B")*(HM!$O:$O="T+1Q"))</f>
        <v>0</v>
      </c>
      <c r="X13" s="140">
        <f>SUMPRODUCT((HM!$B:$B="C")*(HM!$O:$O="T+1Q"))</f>
        <v>0</v>
      </c>
      <c r="Y13" s="140">
        <f>SUMPRODUCT((HM!$B:$B="CA")*(HM!$O:$O="T+1Q"))</f>
        <v>0</v>
      </c>
      <c r="Z13" s="140">
        <f>SUMPRODUCT((HM!$B:$B="CB")*(HM!$O:$O="T+1Q"))</f>
        <v>0</v>
      </c>
      <c r="AA13" s="140">
        <f>SUMPRODUCT((HM!$B:$B="CC")*(HM!$O:$O="T+1Q"))</f>
        <v>0</v>
      </c>
      <c r="AB13" s="140">
        <f>SUMPRODUCT((HM!$B:$B="A")*(HM!$O:$O="T+2Q"))</f>
        <v>0</v>
      </c>
      <c r="AC13" s="140">
        <f>SUMPRODUCT((HM!$B:$B="B")*(HM!$O:$O="T+2Q"))</f>
        <v>0</v>
      </c>
      <c r="AD13" s="140">
        <f>SUMPRODUCT((HM!$B:$B="C")*(HM!$O:$O="T+2Q"))</f>
        <v>0</v>
      </c>
      <c r="AE13" s="140">
        <f>SUMPRODUCT((HM!$B:$B="CA")*(HM!$O:$O="T+2Q"))</f>
        <v>0</v>
      </c>
      <c r="AF13" s="140">
        <f>SUMPRODUCT((HM!$B:$B="CB")*(HM!$O:$O="T+2Q"))</f>
        <v>0</v>
      </c>
      <c r="AG13" s="140">
        <f>SUMPRODUCT((HM!$B:$B="CC")*(HM!$O:$O="T+2Q"))</f>
        <v>0</v>
      </c>
      <c r="AH13" s="140">
        <f>SUMPRODUCT((HM!$B:$B="A")*(HM!$O:$O="T+3Q"))</f>
        <v>0</v>
      </c>
      <c r="AI13" s="140">
        <f>SUMPRODUCT((HM!$B:$B="B")*(HM!$O:$O="T+3Q"))</f>
        <v>0</v>
      </c>
      <c r="AJ13" s="140">
        <f>SUMPRODUCT((HM!$B:$B="C")*(HM!$O:$O="T+3Q"))</f>
        <v>0</v>
      </c>
      <c r="AK13" s="140">
        <f>SUMPRODUCT((HM!$B:$B="CA")*(HM!$O:$O="T+3Q"))</f>
        <v>0</v>
      </c>
      <c r="AL13" s="140">
        <f>SUMPRODUCT((HM!$B:$B="CB")*(HM!$O:$O="T+3Q"))</f>
        <v>0</v>
      </c>
      <c r="AM13" s="140">
        <f>SUMPRODUCT((HM!$B:$B="CC")*(HM!$O:$O="T+3Q"))</f>
        <v>0</v>
      </c>
      <c r="AN13" s="140">
        <f>SUMPRODUCT((HM!$B:$B="A")*(HM!$O:$O="T+4Q"))</f>
        <v>0</v>
      </c>
      <c r="AO13" s="140">
        <f>SUMPRODUCT((HM!$B:$B="B")*(HM!$O:$O="T+4Q"))</f>
        <v>0</v>
      </c>
      <c r="AP13" s="140">
        <f>SUMPRODUCT((HM!$B:$B="C")*(HM!$O:$O="T+4Q"))</f>
        <v>0</v>
      </c>
      <c r="AQ13" s="140">
        <f>SUMPRODUCT((HM!$B:$B="CA")*(HM!$O:$O="T+4Q"))</f>
        <v>0</v>
      </c>
      <c r="AR13" s="140">
        <f>SUMPRODUCT((HM!$B:$B="CB")*(HM!$O:$O="T+4Q"))</f>
        <v>0</v>
      </c>
      <c r="AS13" s="140">
        <f>SUMPRODUCT((HM!$B:$B="CC")*(HM!$O:$O="T+4Q"))</f>
        <v>0</v>
      </c>
    </row>
    <row r="14" spans="1:45" x14ac:dyDescent="0.25">
      <c r="A14" s="76" t="s">
        <v>1233</v>
      </c>
      <c r="B14" s="73" t="s">
        <v>1235</v>
      </c>
      <c r="C14" s="76"/>
      <c r="D14" s="76">
        <f>COUNTIF(HN!$B:$B,"A")</f>
        <v>0</v>
      </c>
      <c r="E14" s="76">
        <f>COUNTIF(HN!$B:$B,"B")</f>
        <v>0</v>
      </c>
      <c r="F14" s="76">
        <f>COUNTIF(HN!$B:$B,"C")</f>
        <v>0</v>
      </c>
      <c r="G14" s="76">
        <f>COUNTIF(HN!$B:$B,"CA")</f>
        <v>0</v>
      </c>
      <c r="H14" s="76">
        <f>COUNTIF(HN!$B:$B,"CB")</f>
        <v>2</v>
      </c>
      <c r="I14" s="76">
        <f>COUNTIF(HN!$B:$B,"CC")</f>
        <v>0</v>
      </c>
      <c r="J14" s="76">
        <f t="shared" si="0"/>
        <v>2</v>
      </c>
      <c r="K14" s="131"/>
      <c r="L14" s="112"/>
      <c r="M14" s="140">
        <f>SUMPRODUCT((HN!$B:$B="CA")*(HN!$O:$O="NA"))</f>
        <v>0</v>
      </c>
      <c r="N14" s="140">
        <f>SUMPRODUCT((HN!$B:$B="CB")*(HN!$O:$O="NA"))</f>
        <v>0</v>
      </c>
      <c r="O14" s="140">
        <f>SUMPRODUCT((HN!$B:$B="CC")*(HN!$O:$O="NA"))</f>
        <v>0</v>
      </c>
      <c r="P14" s="140">
        <f>SUMPRODUCT((HN!$B:$B="A")*(HN!$O:$O="T"))</f>
        <v>0</v>
      </c>
      <c r="Q14" s="140">
        <f>SUMPRODUCT((HN!$B:$B="B")*(HN!$O:$O="T"))</f>
        <v>0</v>
      </c>
      <c r="R14" s="140">
        <f>SUMPRODUCT((HN!$B:$B="C")*(HN!$O:$O="T"))</f>
        <v>0</v>
      </c>
      <c r="S14" s="140">
        <f>SUMPRODUCT((HN!$B:$B="CA")*(HN!$O:$O="T"))</f>
        <v>0</v>
      </c>
      <c r="T14" s="140">
        <f>SUMPRODUCT((HN!$B:$B="CB")*(HN!$O:$O="T"))</f>
        <v>1</v>
      </c>
      <c r="U14" s="140">
        <f>SUMPRODUCT((HN!$B:$B="CC")*(HN!$O:$O="T"))</f>
        <v>0</v>
      </c>
      <c r="V14" s="140">
        <f>SUMPRODUCT((HN!$B:$B="A")*(HN!$O:$O="T+1Q"))</f>
        <v>0</v>
      </c>
      <c r="W14" s="140">
        <f>SUMPRODUCT((HN!$B:$B="B")*(HN!$O:$O="T+1Q"))</f>
        <v>0</v>
      </c>
      <c r="X14" s="140">
        <f>SUMPRODUCT((HN!$B:$B="C")*(HN!$O:$O="T+1Q"))</f>
        <v>0</v>
      </c>
      <c r="Y14" s="140">
        <f>SUMPRODUCT((HN!$B:$B="CA")*(HN!$O:$O="T+1Q"))</f>
        <v>0</v>
      </c>
      <c r="Z14" s="140">
        <f>SUMPRODUCT((HN!$B:$B="CB")*(HN!$O:$O="T+1Q"))</f>
        <v>0</v>
      </c>
      <c r="AA14" s="140">
        <f>SUMPRODUCT((HN!$B:$B="CC")*(HN!$O:$O="T+1Q"))</f>
        <v>0</v>
      </c>
      <c r="AB14" s="140">
        <f>SUMPRODUCT((HN!$B:$B="A")*(HN!$O:$O="T+2Q"))</f>
        <v>0</v>
      </c>
      <c r="AC14" s="140">
        <f>SUMPRODUCT((HN!$B:$B="B")*(HN!$O:$O="T+2Q"))</f>
        <v>0</v>
      </c>
      <c r="AD14" s="140">
        <f>SUMPRODUCT((HN!$B:$B="C")*(HN!$O:$O="T+2Q"))</f>
        <v>0</v>
      </c>
      <c r="AE14" s="140">
        <f>SUMPRODUCT((HN!$B:$B="CA")*(HN!$O:$O="T+2Q"))</f>
        <v>0</v>
      </c>
      <c r="AF14" s="140">
        <f>SUMPRODUCT((HN!$B:$B="CB")*(HN!$O:$O="T+2Q"))</f>
        <v>0</v>
      </c>
      <c r="AG14" s="140">
        <f>SUMPRODUCT((HN!$B:$B="CC")*(HN!$O:$O="T+2Q"))</f>
        <v>0</v>
      </c>
      <c r="AH14" s="140">
        <f>SUMPRODUCT((HN!$B:$B="A")*(HN!$O:$O="T+3Q"))</f>
        <v>0</v>
      </c>
      <c r="AI14" s="140">
        <f>SUMPRODUCT((HN!$B:$B="B")*(HN!$O:$O="T+3Q"))</f>
        <v>0</v>
      </c>
      <c r="AJ14" s="140">
        <f>SUMPRODUCT((HN!$B:$B="C")*(HN!$O:$O="T+3Q"))</f>
        <v>0</v>
      </c>
      <c r="AK14" s="140">
        <f>SUMPRODUCT((HN!$B:$B="CA")*(HN!$O:$O="T+3Q"))</f>
        <v>0</v>
      </c>
      <c r="AL14" s="140">
        <f>SUMPRODUCT((HN!$B:$B="CB")*(HN!$O:$O="T+3Q"))</f>
        <v>0</v>
      </c>
      <c r="AM14" s="140">
        <f>SUMPRODUCT((HN!$B:$B="CC")*(HN!$O:$O="T+3Q"))</f>
        <v>0</v>
      </c>
      <c r="AN14" s="140">
        <f>SUMPRODUCT((HN!$B:$B="A")*(HN!$O:$O="T+4Q"))</f>
        <v>0</v>
      </c>
      <c r="AO14" s="140">
        <f>SUMPRODUCT((HN!$B:$B="B")*(HN!$O:$O="T+4Q"))</f>
        <v>0</v>
      </c>
      <c r="AP14" s="140">
        <f>SUMPRODUCT((HN!$B:$B="C")*(HN!$O:$O="T+4Q"))</f>
        <v>0</v>
      </c>
      <c r="AQ14" s="140">
        <f>SUMPRODUCT((HN!$B:$B="CA")*(HN!$O:$O="T+4Q"))</f>
        <v>0</v>
      </c>
      <c r="AR14" s="140">
        <f>SUMPRODUCT((HN!$B:$B="CB")*(HN!$O:$O="T+4Q"))</f>
        <v>0</v>
      </c>
      <c r="AS14" s="140">
        <f>SUMPRODUCT((HN!$B:$B="CC")*(HN!$O:$O="T+4Q"))</f>
        <v>0</v>
      </c>
    </row>
    <row r="15" spans="1:45" x14ac:dyDescent="0.25">
      <c r="A15" s="76" t="s">
        <v>1234</v>
      </c>
      <c r="B15" s="73" t="s">
        <v>1236</v>
      </c>
      <c r="C15" s="76"/>
      <c r="D15" s="76">
        <f>COUNTIF(HO!$B:$B,"A")</f>
        <v>0</v>
      </c>
      <c r="E15" s="76">
        <f>COUNTIF(HO!$B:$B,"B")</f>
        <v>0</v>
      </c>
      <c r="F15" s="76">
        <f>COUNTIF(HO!$B:$B,"C")</f>
        <v>0</v>
      </c>
      <c r="G15" s="76">
        <f>COUNTIF(HO!$B:$B,"CA")</f>
        <v>2</v>
      </c>
      <c r="H15" s="76">
        <f>COUNTIF(HO!$B:$B,"CB")</f>
        <v>4</v>
      </c>
      <c r="I15" s="76">
        <f>COUNTIF(HO!$B:$B,"CC")</f>
        <v>0</v>
      </c>
      <c r="J15" s="76">
        <f t="shared" si="0"/>
        <v>6</v>
      </c>
      <c r="K15" s="131"/>
      <c r="L15" s="112"/>
      <c r="M15" s="140">
        <f>SUMPRODUCT((HO!$B:$B="CA")*(HO!$O:$O="NA"))</f>
        <v>0</v>
      </c>
      <c r="N15" s="140">
        <f>SUMPRODUCT((HO!$B:$B="CB")*(HO!$O:$O="NA"))</f>
        <v>0</v>
      </c>
      <c r="O15" s="140">
        <f>SUMPRODUCT((HO!$B:$B="CC")*(HO!$O:$O="NA"))</f>
        <v>0</v>
      </c>
      <c r="P15" s="140">
        <f>SUMPRODUCT((HO!$B:$B="A")*(HO!$O:$O="T"))</f>
        <v>0</v>
      </c>
      <c r="Q15" s="140">
        <f>SUMPRODUCT((HO!$B:$B="B")*(HO!$O:$O="T"))</f>
        <v>0</v>
      </c>
      <c r="R15" s="140">
        <f>SUMPRODUCT((HO!$B:$B="C")*(HO!$O:$O="T"))</f>
        <v>0</v>
      </c>
      <c r="S15" s="140">
        <f>SUMPRODUCT((HO!$B:$B="CA")*(HO!$O:$O="T"))</f>
        <v>1</v>
      </c>
      <c r="T15" s="140">
        <f>SUMPRODUCT((HO!$B:$B="CB")*(HO!$O:$O="T"))</f>
        <v>0</v>
      </c>
      <c r="U15" s="140">
        <f>SUMPRODUCT((HO!$B:$B="CC")*(HO!$O:$O="T"))</f>
        <v>0</v>
      </c>
      <c r="V15" s="140">
        <f>SUMPRODUCT((HO!$B:$B="A")*(HO!$O:$O="T+1Q"))</f>
        <v>0</v>
      </c>
      <c r="W15" s="140">
        <f>SUMPRODUCT((HO!$B:$B="B")*(HO!$O:$O="T+1Q"))</f>
        <v>0</v>
      </c>
      <c r="X15" s="140">
        <f>SUMPRODUCT((HO!$B:$B="C")*(HO!$O:$O="T+1Q"))</f>
        <v>0</v>
      </c>
      <c r="Y15" s="140">
        <f>SUMPRODUCT((HO!$B:$B="CA")*(HO!$O:$O="T+1Q"))</f>
        <v>0</v>
      </c>
      <c r="Z15" s="140">
        <f>SUMPRODUCT((HO!$B:$B="CB")*(HO!$O:$O="T+1Q"))</f>
        <v>0</v>
      </c>
      <c r="AA15" s="140">
        <f>SUMPRODUCT((HO!$B:$B="CC")*(HO!$O:$O="T+1Q"))</f>
        <v>0</v>
      </c>
      <c r="AB15" s="140">
        <f>SUMPRODUCT((HO!$B:$B="A")*(HO!$O:$O="T+2Q"))</f>
        <v>0</v>
      </c>
      <c r="AC15" s="140">
        <f>SUMPRODUCT((HO!$B:$B="B")*(HO!$O:$O="T+2Q"))</f>
        <v>0</v>
      </c>
      <c r="AD15" s="140">
        <f>SUMPRODUCT((HO!$B:$B="C")*(HO!$O:$O="T+2Q"))</f>
        <v>0</v>
      </c>
      <c r="AE15" s="140">
        <f>SUMPRODUCT((HO!$B:$B="CA")*(HO!$O:$O="T+2Q"))</f>
        <v>0</v>
      </c>
      <c r="AF15" s="140">
        <f>SUMPRODUCT((HO!$B:$B="CB")*(HO!$O:$O="T+2Q"))</f>
        <v>0</v>
      </c>
      <c r="AG15" s="140">
        <f>SUMPRODUCT((HO!$B:$B="CC")*(HO!$O:$O="T+2Q"))</f>
        <v>0</v>
      </c>
      <c r="AH15" s="140">
        <f>SUMPRODUCT((HO!$B:$B="A")*(HO!$O:$O="T+3Q"))</f>
        <v>0</v>
      </c>
      <c r="AI15" s="140">
        <f>SUMPRODUCT((HO!$B:$B="B")*(HO!$O:$O="T+3Q"))</f>
        <v>0</v>
      </c>
      <c r="AJ15" s="140">
        <f>SUMPRODUCT((HO!$B:$B="C")*(HO!$O:$O="T+3Q"))</f>
        <v>0</v>
      </c>
      <c r="AK15" s="140">
        <f>SUMPRODUCT((HO!$B:$B="CA")*(HO!$O:$O="T+3Q"))</f>
        <v>0</v>
      </c>
      <c r="AL15" s="140">
        <f>SUMPRODUCT((HO!$B:$B="CB")*(HO!$O:$O="T+3Q"))</f>
        <v>0</v>
      </c>
      <c r="AM15" s="140">
        <f>SUMPRODUCT((HO!$B:$B="CC")*(HO!$O:$O="T+3Q"))</f>
        <v>0</v>
      </c>
      <c r="AN15" s="140">
        <f>SUMPRODUCT((HO!$B:$B="A")*(HO!$O:$O="T+4Q"))</f>
        <v>0</v>
      </c>
      <c r="AO15" s="140">
        <f>SUMPRODUCT((HO!$B:$B="B")*(HO!$O:$O="T+4Q"))</f>
        <v>0</v>
      </c>
      <c r="AP15" s="140">
        <f>SUMPRODUCT((HO!$B:$B="C")*(HO!$O:$O="T+4Q"))</f>
        <v>0</v>
      </c>
      <c r="AQ15" s="140">
        <f>SUMPRODUCT((HO!$B:$B="CA")*(HO!$O:$O="T+4Q"))</f>
        <v>0</v>
      </c>
      <c r="AR15" s="140">
        <f>SUMPRODUCT((HO!$B:$B="CB")*(HO!$O:$O="T+4Q"))</f>
        <v>0</v>
      </c>
      <c r="AS15" s="140">
        <f>SUMPRODUCT((HO!$B:$B="CC")*(HO!$O:$O="T+4Q"))</f>
        <v>0</v>
      </c>
    </row>
    <row r="16" spans="1:45" ht="15.6" x14ac:dyDescent="0.25">
      <c r="A16" s="72" t="s">
        <v>1175</v>
      </c>
      <c r="B16" s="73" t="s">
        <v>1176</v>
      </c>
      <c r="C16" s="73"/>
      <c r="D16" s="76">
        <f>COUNTIF(CA!$B:$B,"A")</f>
        <v>2</v>
      </c>
      <c r="E16" s="76">
        <f>COUNTIF(CA!$B:$B,"B")</f>
        <v>1</v>
      </c>
      <c r="F16" s="76">
        <f>COUNTIF(CA!$B:$B,"C")</f>
        <v>0</v>
      </c>
      <c r="G16" s="76">
        <f>COUNTIF(CA!$B:$B,"CA")</f>
        <v>0</v>
      </c>
      <c r="H16" s="76">
        <f>COUNTIF(CA!$B:$B,"CB")</f>
        <v>0</v>
      </c>
      <c r="I16" s="76">
        <f>COUNTIF(CA!$B:$B,"CC")</f>
        <v>0</v>
      </c>
      <c r="J16" s="76">
        <f t="shared" si="0"/>
        <v>3</v>
      </c>
      <c r="K16" s="132"/>
      <c r="L16" s="132"/>
      <c r="M16" s="140">
        <f>SUMPRODUCT((CA!$B:$B="CA")*(CA!$O:$O="NA"))</f>
        <v>0</v>
      </c>
      <c r="N16" s="140">
        <f>SUMPRODUCT((CA!$B:$B="CB")*(CA!$O:$O="NA"))</f>
        <v>0</v>
      </c>
      <c r="O16" s="140">
        <f>SUMPRODUCT((CA!$B:$B="CC")*(CA!$O:$O="NA"))</f>
        <v>0</v>
      </c>
      <c r="P16" s="140">
        <f>SUMPRODUCT((CA!$B:$B="A")*(CA!$O:$O="T"))</f>
        <v>1</v>
      </c>
      <c r="Q16" s="140">
        <f>SUMPRODUCT((CA!$B:$B="B")*(CA!$O:$O="T"))</f>
        <v>0</v>
      </c>
      <c r="R16" s="140">
        <f>SUMPRODUCT((CA!$B:$B="C")*(CA!$O:$O="T"))</f>
        <v>0</v>
      </c>
      <c r="S16" s="140">
        <f>SUMPRODUCT((CA!$B:$B="CA")*(CA!$O:$O="T"))</f>
        <v>0</v>
      </c>
      <c r="T16" s="140">
        <f>SUMPRODUCT((CA!$B:$B="CB")*(CA!$O:$O="T"))</f>
        <v>0</v>
      </c>
      <c r="U16" s="140">
        <f>SUMPRODUCT((CA!$B:$B="CC")*(CA!$O:$O="T"))</f>
        <v>0</v>
      </c>
      <c r="V16" s="140">
        <f>SUMPRODUCT((CA!$B:$B="A")*(CA!$O:$O="T+1Q"))</f>
        <v>0</v>
      </c>
      <c r="W16" s="140">
        <f>SUMPRODUCT((CA!$B:$B="B")*(CA!$O:$O="T+1Q"))</f>
        <v>0</v>
      </c>
      <c r="X16" s="140">
        <f>SUMPRODUCT((CA!$B:$B="C")*(CA!$O:$O="T+1Q"))</f>
        <v>0</v>
      </c>
      <c r="Y16" s="140">
        <f>SUMPRODUCT((CA!$B:$B="CA")*(CA!$O:$O="T+1Q"))</f>
        <v>0</v>
      </c>
      <c r="Z16" s="140">
        <f>SUMPRODUCT((CA!$B:$B="CB")*(CA!$O:$O="T+1Q"))</f>
        <v>0</v>
      </c>
      <c r="AA16" s="140">
        <f>SUMPRODUCT((CA!$B:$B="CC")*(CA!$O:$O="T+1Q"))</f>
        <v>0</v>
      </c>
      <c r="AB16" s="140">
        <f>SUMPRODUCT((CA!$B:$B="A")*(CA!$O:$O="T+2Q"))</f>
        <v>0</v>
      </c>
      <c r="AC16" s="140">
        <f>SUMPRODUCT((CA!$B:$B="B")*(CA!$O:$O="T+2Q"))</f>
        <v>0</v>
      </c>
      <c r="AD16" s="140">
        <f>SUMPRODUCT((CA!$B:$B="C")*(CA!$O:$O="T+2Q"))</f>
        <v>0</v>
      </c>
      <c r="AE16" s="140">
        <f>SUMPRODUCT((CA!$B:$B="CA")*(CA!$O:$O="T+2Q"))</f>
        <v>0</v>
      </c>
      <c r="AF16" s="140">
        <f>SUMPRODUCT((CA!$B:$B="CB")*(CA!$O:$O="T+2Q"))</f>
        <v>0</v>
      </c>
      <c r="AG16" s="140">
        <f>SUMPRODUCT((CA!$B:$B="CC")*(CA!$O:$O="T+2Q"))</f>
        <v>0</v>
      </c>
      <c r="AH16" s="140">
        <f>SUMPRODUCT((CA!$B:$B="A")*(CA!$O:$O="T+3Q"))</f>
        <v>0</v>
      </c>
      <c r="AI16" s="140">
        <f>SUMPRODUCT((CA!$B:$B="B")*(CA!$O:$O="T+3Q"))</f>
        <v>0</v>
      </c>
      <c r="AJ16" s="140">
        <f>SUMPRODUCT((CA!$B:$B="C")*(CA!$O:$O="T+3Q"))</f>
        <v>0</v>
      </c>
      <c r="AK16" s="140">
        <f>SUMPRODUCT((CA!$B:$B="CA")*(CA!$O:$O="T+3Q"))</f>
        <v>0</v>
      </c>
      <c r="AL16" s="140">
        <f>SUMPRODUCT((CA!$B:$B="CB")*(CA!$O:$O="T+3Q"))</f>
        <v>0</v>
      </c>
      <c r="AM16" s="140">
        <f>SUMPRODUCT((CA!$B:$B="CC")*(CA!$O:$O="T+3Q"))</f>
        <v>0</v>
      </c>
      <c r="AN16" s="140">
        <f>SUMPRODUCT((CA!$B:$B="A")*(CA!$O:$O="T+4Q"))</f>
        <v>0</v>
      </c>
      <c r="AO16" s="140">
        <f>SUMPRODUCT((CA!$B:$B="B")*(CA!$O:$O="T+4Q"))</f>
        <v>0</v>
      </c>
      <c r="AP16" s="140">
        <f>SUMPRODUCT((CA!$B:$B="C")*(CA!$O:$O="T+4Q"))</f>
        <v>0</v>
      </c>
      <c r="AQ16" s="140">
        <f>SUMPRODUCT((CA!$B:$B="CA")*(CA!$O:$O="T+4Q"))</f>
        <v>0</v>
      </c>
      <c r="AR16" s="140">
        <f>SUMPRODUCT((CA!$B:$B="CB")*(CA!$O:$O="T+4Q"))</f>
        <v>0</v>
      </c>
      <c r="AS16" s="140">
        <f>SUMPRODUCT((CA!$B:$B="CC")*(CA!$O:$O="T+4Q"))</f>
        <v>0</v>
      </c>
    </row>
    <row r="17" spans="1:45" s="74" customFormat="1" ht="15.6" x14ac:dyDescent="0.25">
      <c r="A17" s="72" t="s">
        <v>1177</v>
      </c>
      <c r="B17" s="73" t="s">
        <v>1178</v>
      </c>
      <c r="C17" s="73"/>
      <c r="D17" s="76">
        <f>COUNTIF(CB!$B:$B,"A")</f>
        <v>0</v>
      </c>
      <c r="E17" s="76">
        <f>COUNTIF(CB!$B:$B,"B")</f>
        <v>0</v>
      </c>
      <c r="F17" s="76">
        <f>COUNTIF(CB!$B:$B,"C")</f>
        <v>0</v>
      </c>
      <c r="G17" s="76">
        <f>COUNTIF(CB!$B:$B,"CA")</f>
        <v>0</v>
      </c>
      <c r="H17" s="76">
        <f>COUNTIF(CB!$B:$B,"CB")</f>
        <v>2</v>
      </c>
      <c r="I17" s="76">
        <f>COUNTIF(CB!$B:$B,"CC")</f>
        <v>0</v>
      </c>
      <c r="J17" s="76">
        <f t="shared" si="0"/>
        <v>2</v>
      </c>
      <c r="K17" s="132"/>
      <c r="L17" s="132"/>
      <c r="M17" s="140">
        <f>SUMPRODUCT((CB!$B:$B="CA")*(CB!$O:$O="NA"))</f>
        <v>0</v>
      </c>
      <c r="N17" s="140">
        <f>SUMPRODUCT((CB!$B:$B="CB")*(CB!$O:$O="NA"))</f>
        <v>0</v>
      </c>
      <c r="O17" s="140">
        <f>SUMPRODUCT((CB!$B:$B="CC")*(CB!$O:$O="NA"))</f>
        <v>0</v>
      </c>
      <c r="P17" s="140">
        <f>SUMPRODUCT((CB!$B:$B="A")*(CB!$O:$O="T"))</f>
        <v>0</v>
      </c>
      <c r="Q17" s="140">
        <f>SUMPRODUCT((CB!$B:$B="B")*(CB!$O:$O="T"))</f>
        <v>0</v>
      </c>
      <c r="R17" s="140">
        <f>SUMPRODUCT((CB!$B:$B="C")*(CB!$O:$O="T"))</f>
        <v>0</v>
      </c>
      <c r="S17" s="140">
        <f>SUMPRODUCT((CB!$B:$B="CA")*(CB!$O:$O="T"))</f>
        <v>0</v>
      </c>
      <c r="T17" s="140">
        <f>SUMPRODUCT((CB!$B:$B="CB")*(CB!$O:$O="T"))</f>
        <v>1</v>
      </c>
      <c r="U17" s="140">
        <f>SUMPRODUCT((CB!$B:$B="CC")*(CB!$O:$O="T"))</f>
        <v>0</v>
      </c>
      <c r="V17" s="140">
        <f>SUMPRODUCT((CB!$B:$B="A")*(CB!$O:$O="T+1Q"))</f>
        <v>0</v>
      </c>
      <c r="W17" s="140">
        <f>SUMPRODUCT((CB!$B:$B="B")*(CB!$O:$O="T+1Q"))</f>
        <v>0</v>
      </c>
      <c r="X17" s="140">
        <f>SUMPRODUCT((CB!$B:$B="C")*(CB!$O:$O="T+1Q"))</f>
        <v>0</v>
      </c>
      <c r="Y17" s="140">
        <f>SUMPRODUCT((CB!$B:$B="CA")*(CB!$O:$O="T+1Q"))</f>
        <v>0</v>
      </c>
      <c r="Z17" s="140">
        <f>SUMPRODUCT((CB!$B:$B="CB")*(CB!$O:$O="T+1Q"))</f>
        <v>0</v>
      </c>
      <c r="AA17" s="140">
        <f>SUMPRODUCT((CB!$B:$B="CC")*(CB!$O:$O="T+1Q"))</f>
        <v>0</v>
      </c>
      <c r="AB17" s="140">
        <f>SUMPRODUCT((CB!$B:$B="A")*(CB!$O:$O="T+2Q"))</f>
        <v>0</v>
      </c>
      <c r="AC17" s="140">
        <f>SUMPRODUCT((CB!$B:$B="B")*(CB!$O:$O="T+2Q"))</f>
        <v>0</v>
      </c>
      <c r="AD17" s="140">
        <f>SUMPRODUCT((CB!$B:$B="C")*(CB!$O:$O="T+2Q"))</f>
        <v>0</v>
      </c>
      <c r="AE17" s="140">
        <f>SUMPRODUCT((CB!$B:$B="CA")*(CB!$O:$O="T+2Q"))</f>
        <v>0</v>
      </c>
      <c r="AF17" s="140">
        <f>SUMPRODUCT((CB!$B:$B="CB")*(CB!$O:$O="T+2Q"))</f>
        <v>0</v>
      </c>
      <c r="AG17" s="140">
        <f>SUMPRODUCT((CB!$B:$B="CC")*(CB!$O:$O="T+2Q"))</f>
        <v>0</v>
      </c>
      <c r="AH17" s="140">
        <f>SUMPRODUCT((CB!$B:$B="A")*(CB!$O:$O="T+3Q"))</f>
        <v>0</v>
      </c>
      <c r="AI17" s="140">
        <f>SUMPRODUCT((CB!$B:$B="B")*(CB!$O:$O="T+3Q"))</f>
        <v>0</v>
      </c>
      <c r="AJ17" s="140">
        <f>SUMPRODUCT((CB!$B:$B="C")*(CB!$O:$O="T+3Q"))</f>
        <v>0</v>
      </c>
      <c r="AK17" s="140">
        <f>SUMPRODUCT((CB!$B:$B="CA")*(CB!$O:$O="T+3Q"))</f>
        <v>0</v>
      </c>
      <c r="AL17" s="140">
        <f>SUMPRODUCT((CB!$B:$B="CB")*(CB!$O:$O="T+3Q"))</f>
        <v>0</v>
      </c>
      <c r="AM17" s="140">
        <f>SUMPRODUCT((CB!$B:$B="CC")*(CB!$O:$O="T+3Q"))</f>
        <v>0</v>
      </c>
      <c r="AN17" s="140">
        <f>SUMPRODUCT((CB!$B:$B="A")*(CB!$O:$O="T+4Q"))</f>
        <v>0</v>
      </c>
      <c r="AO17" s="140">
        <f>SUMPRODUCT((CB!$B:$B="B")*(CB!$O:$O="T+4Q"))</f>
        <v>0</v>
      </c>
      <c r="AP17" s="140">
        <f>SUMPRODUCT((CB!$B:$B="C")*(CB!$O:$O="T+4Q"))</f>
        <v>0</v>
      </c>
      <c r="AQ17" s="140">
        <f>SUMPRODUCT((CB!$B:$B="CA")*(CB!$O:$O="T+4Q"))</f>
        <v>0</v>
      </c>
      <c r="AR17" s="140">
        <f>SUMPRODUCT((CB!$B:$B="CB")*(CB!$O:$O="T+4Q"))</f>
        <v>0</v>
      </c>
      <c r="AS17" s="140">
        <f>SUMPRODUCT((CB!$B:$B="CC")*(CB!$O:$O="T+4Q"))</f>
        <v>0</v>
      </c>
    </row>
    <row r="18" spans="1:45" s="74" customFormat="1" ht="15.6" x14ac:dyDescent="0.25">
      <c r="A18" s="76" t="s">
        <v>58</v>
      </c>
      <c r="B18" s="76" t="s">
        <v>1179</v>
      </c>
      <c r="C18" s="76"/>
      <c r="D18" s="76">
        <f>COUNTIF(CC!$B:$B,"A")</f>
        <v>0</v>
      </c>
      <c r="E18" s="76">
        <f>COUNTIF(CC!$B:$B,"B")</f>
        <v>0</v>
      </c>
      <c r="F18" s="76">
        <f>COUNTIF(CC!$B:$B,"C")</f>
        <v>0</v>
      </c>
      <c r="G18" s="76">
        <f>COUNTIF(CC!$B:$B,"CA")</f>
        <v>0</v>
      </c>
      <c r="H18" s="76">
        <f>COUNTIF(CC!$B:$B,"CB")</f>
        <v>16</v>
      </c>
      <c r="I18" s="76">
        <f>COUNTIF(CC!$B:$B,"CC")</f>
        <v>2</v>
      </c>
      <c r="J18" s="76">
        <f t="shared" si="0"/>
        <v>18</v>
      </c>
      <c r="K18" s="132"/>
      <c r="L18" s="132"/>
      <c r="M18" s="140">
        <f>SUMPRODUCT((CC!$B:$B="CA")*(CC!$O:$O="NA"))</f>
        <v>0</v>
      </c>
      <c r="N18" s="140">
        <f>SUMPRODUCT((CC!$B:$B="CB")*(CC!$O:$O="NA"))</f>
        <v>0</v>
      </c>
      <c r="O18" s="140">
        <f>SUMPRODUCT((CC!$B:$B="CC")*(CC!$O:$O="NA"))</f>
        <v>0</v>
      </c>
      <c r="P18" s="140">
        <f>SUMPRODUCT((CC!$B:$B="A")*(CC!$O:$O="T"))</f>
        <v>0</v>
      </c>
      <c r="Q18" s="140">
        <f>SUMPRODUCT((CC!$B:$B="B")*(CC!$O:$O="T"))</f>
        <v>0</v>
      </c>
      <c r="R18" s="140">
        <f>SUMPRODUCT((CC!$B:$B="C")*(CC!$O:$O="T"))</f>
        <v>0</v>
      </c>
      <c r="S18" s="140">
        <f>SUMPRODUCT((CC!$B:$B="CA")*(CC!$O:$O="T"))</f>
        <v>0</v>
      </c>
      <c r="T18" s="140">
        <f>SUMPRODUCT((CC!$B:$B="CB")*(CC!$O:$O="T"))</f>
        <v>1</v>
      </c>
      <c r="U18" s="140">
        <f>SUMPRODUCT((CC!$B:$B="CC")*(CC!$O:$O="T"))</f>
        <v>0</v>
      </c>
      <c r="V18" s="140">
        <f>SUMPRODUCT((CC!$B:$B="A")*(CC!$O:$O="T+1Q"))</f>
        <v>0</v>
      </c>
      <c r="W18" s="140">
        <f>SUMPRODUCT((CC!$B:$B="B")*(CC!$O:$O="T+1Q"))</f>
        <v>0</v>
      </c>
      <c r="X18" s="140">
        <f>SUMPRODUCT((CC!$B:$B="C")*(CC!$O:$O="T+1Q"))</f>
        <v>0</v>
      </c>
      <c r="Y18" s="140">
        <f>SUMPRODUCT((CC!$B:$B="CA")*(CC!$O:$O="T+1Q"))</f>
        <v>0</v>
      </c>
      <c r="Z18" s="140">
        <f>SUMPRODUCT((CC!$B:$B="CB")*(CC!$O:$O="T+1Q"))</f>
        <v>0</v>
      </c>
      <c r="AA18" s="140">
        <f>SUMPRODUCT((CC!$B:$B="CC")*(CC!$O:$O="T+1Q"))</f>
        <v>0</v>
      </c>
      <c r="AB18" s="140">
        <f>SUMPRODUCT((CC!$B:$B="A")*(CC!$O:$O="T+2Q"))</f>
        <v>0</v>
      </c>
      <c r="AC18" s="140">
        <f>SUMPRODUCT((CC!$B:$B="B")*(CC!$O:$O="T+2Q"))</f>
        <v>0</v>
      </c>
      <c r="AD18" s="140">
        <f>SUMPRODUCT((CC!$B:$B="C")*(CC!$O:$O="T+2Q"))</f>
        <v>0</v>
      </c>
      <c r="AE18" s="140">
        <f>SUMPRODUCT((CC!$B:$B="CA")*(CC!$O:$O="T+2Q"))</f>
        <v>0</v>
      </c>
      <c r="AF18" s="140">
        <f>SUMPRODUCT((CC!$B:$B="CB")*(CC!$O:$O="T+2Q"))</f>
        <v>0</v>
      </c>
      <c r="AG18" s="140">
        <f>SUMPRODUCT((CC!$B:$B="CC")*(CC!$O:$O="T+2Q"))</f>
        <v>0</v>
      </c>
      <c r="AH18" s="140">
        <f>SUMPRODUCT((CC!$B:$B="A")*(CC!$O:$O="T+3Q"))</f>
        <v>0</v>
      </c>
      <c r="AI18" s="140">
        <f>SUMPRODUCT((CC!$B:$B="B")*(CC!$O:$O="T+3Q"))</f>
        <v>0</v>
      </c>
      <c r="AJ18" s="140">
        <f>SUMPRODUCT((CC!$B:$B="C")*(CC!$O:$O="T+3Q"))</f>
        <v>0</v>
      </c>
      <c r="AK18" s="140">
        <f>SUMPRODUCT((CC!$B:$B="CA")*(CC!$O:$O="T+3Q"))</f>
        <v>0</v>
      </c>
      <c r="AL18" s="140">
        <f>SUMPRODUCT((CC!$B:$B="CB")*(CC!$O:$O="T+3Q"))</f>
        <v>0</v>
      </c>
      <c r="AM18" s="140">
        <f>SUMPRODUCT((CC!$B:$B="CC")*(CC!$O:$O="T+3Q"))</f>
        <v>0</v>
      </c>
      <c r="AN18" s="140">
        <f>SUMPRODUCT((CC!$B:$B="A")*(CC!$O:$O="T+4Q"))</f>
        <v>0</v>
      </c>
      <c r="AO18" s="140">
        <f>SUMPRODUCT((CC!$B:$B="B")*(CC!$O:$O="T+4Q"))</f>
        <v>0</v>
      </c>
      <c r="AP18" s="140">
        <f>SUMPRODUCT((CC!$B:$B="C")*(CC!$O:$O="T+4Q"))</f>
        <v>0</v>
      </c>
      <c r="AQ18" s="140">
        <f>SUMPRODUCT((CC!$B:$B="CA")*(CC!$O:$O="T+4Q"))</f>
        <v>0</v>
      </c>
      <c r="AR18" s="140">
        <f>SUMPRODUCT((CC!$B:$B="CB")*(CC!$O:$O="T+4Q"))</f>
        <v>0</v>
      </c>
      <c r="AS18" s="140">
        <f>SUMPRODUCT((CC!$B:$B="CC")*(CC!$O:$O="T+4Q"))</f>
        <v>0</v>
      </c>
    </row>
    <row r="19" spans="1:45" s="74" customFormat="1" ht="15.6" x14ac:dyDescent="0.25">
      <c r="A19" s="76" t="s">
        <v>1180</v>
      </c>
      <c r="B19" s="76" t="s">
        <v>1181</v>
      </c>
      <c r="C19" s="76"/>
      <c r="D19" s="76">
        <f>COUNTIF(CD!$B:$B,"A")</f>
        <v>0</v>
      </c>
      <c r="E19" s="76">
        <f>COUNTIF(CD!$B:$B,"B")</f>
        <v>0</v>
      </c>
      <c r="F19" s="76">
        <f>COUNTIF(CD!$B:$B,"C")</f>
        <v>0</v>
      </c>
      <c r="G19" s="76">
        <f>COUNTIF(CD!$B:$B,"CA")</f>
        <v>0</v>
      </c>
      <c r="H19" s="76">
        <f>COUNTIF(CD!$B:$B,"CB")</f>
        <v>2</v>
      </c>
      <c r="I19" s="76">
        <f>COUNTIF(CD!$B:$B,"CC")</f>
        <v>0</v>
      </c>
      <c r="J19" s="76">
        <f t="shared" si="0"/>
        <v>2</v>
      </c>
      <c r="K19" s="132"/>
      <c r="L19" s="132"/>
      <c r="M19" s="140">
        <f>SUMPRODUCT((CD!$B:$B="CA")*(CD!$O:$O="NA"))</f>
        <v>0</v>
      </c>
      <c r="N19" s="140">
        <f>SUMPRODUCT((CD!$B:$B="CB")*(CD!$O:$O="NA"))</f>
        <v>0</v>
      </c>
      <c r="O19" s="140">
        <f>SUMPRODUCT((CD!$B:$B="CC")*(CD!$O:$O="NA"))</f>
        <v>0</v>
      </c>
      <c r="P19" s="140">
        <f>SUMPRODUCT((CD!$B:$B="A")*(CD!$O:$O="T"))</f>
        <v>0</v>
      </c>
      <c r="Q19" s="140">
        <f>SUMPRODUCT((CD!$B:$B="B")*(CD!$O:$O="T"))</f>
        <v>0</v>
      </c>
      <c r="R19" s="140">
        <f>SUMPRODUCT((CD!$B:$B="C")*(CD!$O:$O="T"))</f>
        <v>0</v>
      </c>
      <c r="S19" s="140">
        <f>SUMPRODUCT((CD!$B:$B="CA")*(CD!$O:$O="T"))</f>
        <v>0</v>
      </c>
      <c r="T19" s="140">
        <f>SUMPRODUCT((CD!$B:$B="CB")*(CD!$O:$O="T"))</f>
        <v>1</v>
      </c>
      <c r="U19" s="140">
        <f>SUMPRODUCT((CD!$B:$B="CC")*(CD!$O:$O="T"))</f>
        <v>0</v>
      </c>
      <c r="V19" s="140">
        <f>SUMPRODUCT((CD!$B:$B="A")*(CD!$O:$O="T+1Q"))</f>
        <v>0</v>
      </c>
      <c r="W19" s="140">
        <f>SUMPRODUCT((CD!$B:$B="B")*(CD!$O:$O="T+1Q"))</f>
        <v>0</v>
      </c>
      <c r="X19" s="140">
        <f>SUMPRODUCT((CD!$B:$B="C")*(CD!$O:$O="T+1Q"))</f>
        <v>0</v>
      </c>
      <c r="Y19" s="140">
        <f>SUMPRODUCT((CD!$B:$B="CA")*(CD!$O:$O="T+1Q"))</f>
        <v>0</v>
      </c>
      <c r="Z19" s="140">
        <f>SUMPRODUCT((CD!$B:$B="CB")*(CD!$O:$O="T+1Q"))</f>
        <v>0</v>
      </c>
      <c r="AA19" s="140">
        <f>SUMPRODUCT((CD!$B:$B="CC")*(CD!$O:$O="T+1Q"))</f>
        <v>0</v>
      </c>
      <c r="AB19" s="140">
        <f>SUMPRODUCT((CD!$B:$B="A")*(CD!$O:$O="T+2Q"))</f>
        <v>0</v>
      </c>
      <c r="AC19" s="140">
        <f>SUMPRODUCT((CD!$B:$B="B")*(CD!$O:$O="T+2Q"))</f>
        <v>0</v>
      </c>
      <c r="AD19" s="140">
        <f>SUMPRODUCT((CD!$B:$B="C")*(CD!$O:$O="T+2Q"))</f>
        <v>0</v>
      </c>
      <c r="AE19" s="140">
        <f>SUMPRODUCT((CD!$B:$B="CA")*(CD!$O:$O="T+2Q"))</f>
        <v>0</v>
      </c>
      <c r="AF19" s="140">
        <f>SUMPRODUCT((CD!$B:$B="CB")*(CD!$O:$O="T+2Q"))</f>
        <v>0</v>
      </c>
      <c r="AG19" s="140">
        <f>SUMPRODUCT((CD!$B:$B="CC")*(CD!$O:$O="T+2Q"))</f>
        <v>0</v>
      </c>
      <c r="AH19" s="140">
        <f>SUMPRODUCT((CD!$B:$B="A")*(CD!$O:$O="T+3Q"))</f>
        <v>0</v>
      </c>
      <c r="AI19" s="140">
        <f>SUMPRODUCT((CD!$B:$B="B")*(CD!$O:$O="T+3Q"))</f>
        <v>0</v>
      </c>
      <c r="AJ19" s="140">
        <f>SUMPRODUCT((CD!$B:$B="C")*(CD!$O:$O="T+3Q"))</f>
        <v>0</v>
      </c>
      <c r="AK19" s="140">
        <f>SUMPRODUCT((CD!$B:$B="CA")*(CD!$O:$O="T+3Q"))</f>
        <v>0</v>
      </c>
      <c r="AL19" s="140">
        <f>SUMPRODUCT((CD!$B:$B="CB")*(CD!$O:$O="T+3Q"))</f>
        <v>0</v>
      </c>
      <c r="AM19" s="140">
        <f>SUMPRODUCT((CD!$B:$B="CC")*(CD!$O:$O="T+3Q"))</f>
        <v>0</v>
      </c>
      <c r="AN19" s="140">
        <f>SUMPRODUCT((CD!$B:$B="A")*(CD!$O:$O="T+4Q"))</f>
        <v>0</v>
      </c>
      <c r="AO19" s="140">
        <f>SUMPRODUCT((CD!$B:$B="B")*(CD!$O:$O="T+4Q"))</f>
        <v>0</v>
      </c>
      <c r="AP19" s="140">
        <f>SUMPRODUCT((CD!$B:$B="C")*(CD!$O:$O="T+4Q"))</f>
        <v>0</v>
      </c>
      <c r="AQ19" s="140">
        <f>SUMPRODUCT((CD!$B:$B="CA")*(CD!$O:$O="T+4Q"))</f>
        <v>0</v>
      </c>
      <c r="AR19" s="140">
        <f>SUMPRODUCT((CD!$B:$B="CB")*(CD!$O:$O="T+4Q"))</f>
        <v>0</v>
      </c>
      <c r="AS19" s="140">
        <f>SUMPRODUCT((CD!$B:$B="CC")*(CD!$O:$O="T+4Q"))</f>
        <v>0</v>
      </c>
    </row>
    <row r="20" spans="1:45" s="74" customFormat="1" ht="15.6" x14ac:dyDescent="0.25">
      <c r="A20" s="76" t="s">
        <v>1182</v>
      </c>
      <c r="B20" s="76" t="s">
        <v>1183</v>
      </c>
      <c r="C20" s="76"/>
      <c r="D20" s="76">
        <f>COUNTIF(CE!$B:$B,"A")</f>
        <v>0</v>
      </c>
      <c r="E20" s="76">
        <f>COUNTIF(CE!$B:$B,"B")</f>
        <v>0</v>
      </c>
      <c r="F20" s="76">
        <f>COUNTIF(CE!$B:$B,"C")</f>
        <v>0</v>
      </c>
      <c r="G20" s="76">
        <f>COUNTIF(CE!$B:$B,"CA")</f>
        <v>0</v>
      </c>
      <c r="H20" s="76">
        <f>COUNTIF(CE!$B:$B,"CB")</f>
        <v>2</v>
      </c>
      <c r="I20" s="76">
        <f>COUNTIF(CE!$B:$B,"CC")</f>
        <v>0</v>
      </c>
      <c r="J20" s="76">
        <f t="shared" si="0"/>
        <v>2</v>
      </c>
      <c r="K20" s="131"/>
      <c r="L20" s="112"/>
      <c r="M20" s="140">
        <f>SUMPRODUCT((CE!$B:$B="CA")*(CE!$O:$O="NA"))</f>
        <v>0</v>
      </c>
      <c r="N20" s="140">
        <f>SUMPRODUCT((CE!$B:$B="CB")*(CE!$O:$O="NA"))</f>
        <v>0</v>
      </c>
      <c r="O20" s="140">
        <f>SUMPRODUCT((CE!$B:$B="CC")*(CE!$O:$O="NA"))</f>
        <v>0</v>
      </c>
      <c r="P20" s="140">
        <f>SUMPRODUCT((CE!$B:$B="A")*(CE!$O:$O="T"))</f>
        <v>0</v>
      </c>
      <c r="Q20" s="140">
        <f>SUMPRODUCT((CE!$B:$B="B")*(CE!$O:$O="T"))</f>
        <v>0</v>
      </c>
      <c r="R20" s="140">
        <f>SUMPRODUCT((CE!$B:$B="C")*(CE!$O:$O="T"))</f>
        <v>0</v>
      </c>
      <c r="S20" s="140">
        <f>SUMPRODUCT((CE!$B:$B="CA")*(CE!$O:$O="T"))</f>
        <v>0</v>
      </c>
      <c r="T20" s="140">
        <f>SUMPRODUCT((CE!$B:$B="CB")*(CE!$O:$O="T"))</f>
        <v>1</v>
      </c>
      <c r="U20" s="140">
        <f>SUMPRODUCT((CE!$B:$B="CC")*(CE!$O:$O="T"))</f>
        <v>0</v>
      </c>
      <c r="V20" s="140">
        <f>SUMPRODUCT((CE!$B:$B="A")*(CE!$O:$O="T+1Q"))</f>
        <v>0</v>
      </c>
      <c r="W20" s="140">
        <f>SUMPRODUCT((CE!$B:$B="B")*(CE!$O:$O="T+1Q"))</f>
        <v>0</v>
      </c>
      <c r="X20" s="140">
        <f>SUMPRODUCT((CE!$B:$B="C")*(CE!$O:$O="T+1Q"))</f>
        <v>0</v>
      </c>
      <c r="Y20" s="140">
        <f>SUMPRODUCT((CE!$B:$B="CA")*(CE!$O:$O="T+1Q"))</f>
        <v>0</v>
      </c>
      <c r="Z20" s="140">
        <f>SUMPRODUCT((CE!$B:$B="CB")*(CE!$O:$O="T+1Q"))</f>
        <v>0</v>
      </c>
      <c r="AA20" s="140">
        <f>SUMPRODUCT((CE!$B:$B="CC")*(CE!$O:$O="T+1Q"))</f>
        <v>0</v>
      </c>
      <c r="AB20" s="140">
        <f>SUMPRODUCT((CE!$B:$B="A")*(CE!$O:$O="T+2Q"))</f>
        <v>0</v>
      </c>
      <c r="AC20" s="140">
        <f>SUMPRODUCT((CE!$B:$B="B")*(CE!$O:$O="T+2Q"))</f>
        <v>0</v>
      </c>
      <c r="AD20" s="140">
        <f>SUMPRODUCT((CE!$B:$B="C")*(CE!$O:$O="T+2Q"))</f>
        <v>0</v>
      </c>
      <c r="AE20" s="140">
        <f>SUMPRODUCT((CE!$B:$B="CA")*(CE!$O:$O="T+2Q"))</f>
        <v>0</v>
      </c>
      <c r="AF20" s="140">
        <f>SUMPRODUCT((CE!$B:$B="CB")*(CE!$O:$O="T+2Q"))</f>
        <v>0</v>
      </c>
      <c r="AG20" s="140">
        <f>SUMPRODUCT((CE!$B:$B="CC")*(CE!$O:$O="T+2Q"))</f>
        <v>0</v>
      </c>
      <c r="AH20" s="140">
        <f>SUMPRODUCT((CE!$B:$B="A")*(CE!$O:$O="T+3Q"))</f>
        <v>0</v>
      </c>
      <c r="AI20" s="140">
        <f>SUMPRODUCT((CE!$B:$B="B")*(CE!$O:$O="T+3Q"))</f>
        <v>0</v>
      </c>
      <c r="AJ20" s="140">
        <f>SUMPRODUCT((CE!$B:$B="C")*(CE!$O:$O="T+3Q"))</f>
        <v>0</v>
      </c>
      <c r="AK20" s="140">
        <f>SUMPRODUCT((CE!$B:$B="CA")*(CE!$O:$O="T+3Q"))</f>
        <v>0</v>
      </c>
      <c r="AL20" s="140">
        <f>SUMPRODUCT((CE!$B:$B="CB")*(CE!$O:$O="T+3Q"))</f>
        <v>0</v>
      </c>
      <c r="AM20" s="140">
        <f>SUMPRODUCT((CE!$B:$B="CC")*(CE!$O:$O="T+3Q"))</f>
        <v>0</v>
      </c>
      <c r="AN20" s="140">
        <f>SUMPRODUCT((CE!$B:$B="A")*(CE!$O:$O="T+4Q"))</f>
        <v>0</v>
      </c>
      <c r="AO20" s="140">
        <f>SUMPRODUCT((CE!$B:$B="B")*(CE!$O:$O="T+4Q"))</f>
        <v>0</v>
      </c>
      <c r="AP20" s="140">
        <f>SUMPRODUCT((CE!$B:$B="C")*(CE!$O:$O="T+4Q"))</f>
        <v>0</v>
      </c>
      <c r="AQ20" s="140">
        <f>SUMPRODUCT((CE!$B:$B="CA")*(CE!$O:$O="T+4Q"))</f>
        <v>0</v>
      </c>
      <c r="AR20" s="140">
        <f>SUMPRODUCT((CE!$B:$B="CB")*(CE!$O:$O="T+4Q"))</f>
        <v>0</v>
      </c>
      <c r="AS20" s="140">
        <f>SUMPRODUCT((CE!$B:$B="CC")*(CE!$O:$O="T+4Q"))</f>
        <v>0</v>
      </c>
    </row>
    <row r="21" spans="1:45" x14ac:dyDescent="0.25">
      <c r="A21" s="158" t="s">
        <v>1026</v>
      </c>
      <c r="B21" s="159"/>
      <c r="C21" s="78"/>
      <c r="D21" s="78">
        <f>SUM(D2:D20)</f>
        <v>44</v>
      </c>
      <c r="E21" s="78">
        <f t="shared" ref="E21:J21" si="1">SUM(E2:E20)</f>
        <v>76</v>
      </c>
      <c r="F21" s="78">
        <f t="shared" si="1"/>
        <v>179</v>
      </c>
      <c r="G21" s="78">
        <f t="shared" si="1"/>
        <v>6</v>
      </c>
      <c r="H21" s="78">
        <f t="shared" si="1"/>
        <v>42</v>
      </c>
      <c r="I21" s="78">
        <f t="shared" si="1"/>
        <v>2</v>
      </c>
      <c r="J21" s="78">
        <f t="shared" si="1"/>
        <v>349</v>
      </c>
      <c r="K21" s="130"/>
      <c r="L21" s="112"/>
      <c r="M21" s="138">
        <f t="shared" ref="M21:AS21" si="2">SUM(M2:M20)</f>
        <v>0</v>
      </c>
      <c r="N21" s="138">
        <f t="shared" si="2"/>
        <v>0</v>
      </c>
      <c r="O21" s="138">
        <f t="shared" si="2"/>
        <v>0</v>
      </c>
      <c r="P21" s="139">
        <f t="shared" si="2"/>
        <v>6</v>
      </c>
      <c r="Q21" s="139">
        <f t="shared" si="2"/>
        <v>1</v>
      </c>
      <c r="R21" s="139">
        <f t="shared" si="2"/>
        <v>3</v>
      </c>
      <c r="S21" s="139">
        <f t="shared" si="2"/>
        <v>1</v>
      </c>
      <c r="T21" s="139">
        <f t="shared" si="2"/>
        <v>8</v>
      </c>
      <c r="U21" s="139">
        <f t="shared" si="2"/>
        <v>0</v>
      </c>
      <c r="V21" s="138">
        <f t="shared" si="2"/>
        <v>0</v>
      </c>
      <c r="W21" s="138">
        <f t="shared" si="2"/>
        <v>0</v>
      </c>
      <c r="X21" s="138">
        <f t="shared" si="2"/>
        <v>0</v>
      </c>
      <c r="Y21" s="138">
        <f t="shared" si="2"/>
        <v>0</v>
      </c>
      <c r="Z21" s="138">
        <f t="shared" si="2"/>
        <v>0</v>
      </c>
      <c r="AA21" s="138">
        <f t="shared" si="2"/>
        <v>0</v>
      </c>
      <c r="AB21" s="139">
        <f t="shared" si="2"/>
        <v>0</v>
      </c>
      <c r="AC21" s="139">
        <f t="shared" si="2"/>
        <v>0</v>
      </c>
      <c r="AD21" s="139">
        <f t="shared" si="2"/>
        <v>0</v>
      </c>
      <c r="AE21" s="139">
        <f t="shared" si="2"/>
        <v>0</v>
      </c>
      <c r="AF21" s="139">
        <f t="shared" si="2"/>
        <v>0</v>
      </c>
      <c r="AG21" s="139">
        <f t="shared" si="2"/>
        <v>0</v>
      </c>
      <c r="AH21" s="138">
        <f t="shared" si="2"/>
        <v>0</v>
      </c>
      <c r="AI21" s="138">
        <f t="shared" si="2"/>
        <v>0</v>
      </c>
      <c r="AJ21" s="138">
        <f t="shared" si="2"/>
        <v>0</v>
      </c>
      <c r="AK21" s="138">
        <f t="shared" si="2"/>
        <v>0</v>
      </c>
      <c r="AL21" s="138">
        <f t="shared" si="2"/>
        <v>0</v>
      </c>
      <c r="AM21" s="138">
        <f t="shared" si="2"/>
        <v>0</v>
      </c>
      <c r="AN21" s="139">
        <f t="shared" si="2"/>
        <v>0</v>
      </c>
      <c r="AO21" s="139">
        <f t="shared" si="2"/>
        <v>0</v>
      </c>
      <c r="AP21" s="139">
        <f t="shared" si="2"/>
        <v>0</v>
      </c>
      <c r="AQ21" s="139">
        <f t="shared" si="2"/>
        <v>0</v>
      </c>
      <c r="AR21" s="139">
        <f t="shared" si="2"/>
        <v>0</v>
      </c>
      <c r="AS21" s="139">
        <f t="shared" si="2"/>
        <v>0</v>
      </c>
    </row>
    <row r="22" spans="1:45" x14ac:dyDescent="0.25">
      <c r="K22" s="141"/>
    </row>
    <row r="23" spans="1:45" x14ac:dyDescent="0.25">
      <c r="K23" s="141"/>
    </row>
    <row r="24" spans="1:45" x14ac:dyDescent="0.25">
      <c r="K24" s="77"/>
    </row>
    <row r="25" spans="1:45" x14ac:dyDescent="0.25">
      <c r="K25" s="141"/>
    </row>
    <row r="26" spans="1:45" x14ac:dyDescent="0.25">
      <c r="K26" s="141"/>
    </row>
    <row r="27" spans="1:45" x14ac:dyDescent="0.25">
      <c r="K27" s="77"/>
    </row>
    <row r="28" spans="1:45" x14ac:dyDescent="0.25">
      <c r="K28" s="141"/>
    </row>
    <row r="29" spans="1:45" x14ac:dyDescent="0.25">
      <c r="K29" s="141"/>
    </row>
    <row r="30" spans="1:45" x14ac:dyDescent="0.25">
      <c r="K30" s="77"/>
    </row>
    <row r="31" spans="1:45" x14ac:dyDescent="0.25">
      <c r="K31" s="141"/>
    </row>
    <row r="32" spans="1:45" x14ac:dyDescent="0.25">
      <c r="K32" s="141"/>
    </row>
    <row r="33" spans="11:11" x14ac:dyDescent="0.25">
      <c r="K33" s="77"/>
    </row>
    <row r="34" spans="11:11" x14ac:dyDescent="0.25">
      <c r="K34" s="141"/>
    </row>
    <row r="35" spans="11:11" x14ac:dyDescent="0.25">
      <c r="K35" s="141"/>
    </row>
    <row r="36" spans="11:11" x14ac:dyDescent="0.25">
      <c r="K36" s="77"/>
    </row>
    <row r="37" spans="11:11" x14ac:dyDescent="0.25">
      <c r="K37" s="141"/>
    </row>
    <row r="38" spans="11:11" x14ac:dyDescent="0.25">
      <c r="K38" s="141"/>
    </row>
    <row r="39" spans="11:11" x14ac:dyDescent="0.25">
      <c r="K39" s="77"/>
    </row>
    <row r="40" spans="11:11" x14ac:dyDescent="0.25">
      <c r="K40" s="141"/>
    </row>
    <row r="41" spans="11:11" x14ac:dyDescent="0.25">
      <c r="K41" s="141"/>
    </row>
    <row r="42" spans="11:11" x14ac:dyDescent="0.25">
      <c r="K42" s="77"/>
    </row>
    <row r="43" spans="11:11" x14ac:dyDescent="0.25">
      <c r="K43" s="141"/>
    </row>
  </sheetData>
  <mergeCells count="1">
    <mergeCell ref="A21:B21"/>
  </mergeCells>
  <phoneticPr fontId="3" type="noConversion"/>
  <dataValidations count="3">
    <dataValidation type="whole" allowBlank="1" showInputMessage="1" showErrorMessage="1" sqref="IP19:IP20 SL19:SL20 ACH19:ACH20 AMD19:AMD20 AVZ19:AVZ20 BFV19:BFV20 BPR19:BPR20 BZN19:BZN20 CJJ19:CJJ20 CTF19:CTF20 DDB19:DDB20 DMX19:DMX20 DWT19:DWT20 EGP19:EGP20 EQL19:EQL20 FAH19:FAH20 FKD19:FKD20 FTZ19:FTZ20 GDV19:GDV20 GNR19:GNR20 GXN19:GXN20 HHJ19:HHJ20 HRF19:HRF20 IBB19:IBB20 IKX19:IKX20 IUT19:IUT20 JEP19:JEP20 JOL19:JOL20 JYH19:JYH20 KID19:KID20 KRZ19:KRZ20 LBV19:LBV20 LLR19:LLR20 LVN19:LVN20 MFJ19:MFJ20 MPF19:MPF20 MZB19:MZB20 NIX19:NIX20 NST19:NST20 OCP19:OCP20 OML19:OML20 OWH19:OWH20 PGD19:PGD20 PPZ19:PPZ20 PZV19:PZV20 QJR19:QJR20 QTN19:QTN20 RDJ19:RDJ20 RNF19:RNF20 RXB19:RXB20 SGX19:SGX20 SQT19:SQT20 TAP19:TAP20 TKL19:TKL20 TUH19:TUH20 UED19:UED20 UNZ19:UNZ20 UXV19:UXV20 VHR19:VHR20 VRN19:VRN20 WBJ19:WBJ20 WLF19:WLF20 WVB19:WVB20 C18:C19">
      <formula1>0</formula1>
      <formula2>2147483647</formula2>
    </dataValidation>
    <dataValidation type="textLength" operator="lessThanOrEqual" allowBlank="1" showInputMessage="1" showErrorMessage="1" sqref="IO18 SK18 ACG18 AMC18 AVY18 BFU18 BPQ18 BZM18 CJI18 CTE18 DDA18 DMW18 DWS18 EGO18 EQK18 FAG18 FKC18 FTY18 GDU18 GNQ18 GXM18 HHI18 HRE18 IBA18 IKW18 IUS18 JEO18 JOK18 JYG18 KIC18 KRY18 LBU18 LLQ18 LVM18 MFI18 MPE18 MZA18 NIW18 NSS18 OCO18 OMK18 OWG18 PGC18 PPY18 PZU18 QJQ18 QTM18 RDI18 RNE18 RXA18 SGW18 SQS18 TAO18 TKK18 TUG18 UEC18 UNY18 UXU18 VHQ18 VRM18 WBI18 WLE18 WVA18 B17">
      <formula1>64</formula1>
    </dataValidation>
    <dataValidation type="textLength" operator="lessThanOrEqual" allowBlank="1" showInputMessage="1" showErrorMessage="1" sqref="B65538:B65556 IO65539:IO65557 SK65539:SK65557 ACG65539:ACG65557 AMC65539:AMC65557 AVY65539:AVY65557 BFU65539:BFU65557 BPQ65539:BPQ65557 BZM65539:BZM65557 CJI65539:CJI65557 CTE65539:CTE65557 DDA65539:DDA65557 DMW65539:DMW65557 DWS65539:DWS65557 EGO65539:EGO65557 EQK65539:EQK65557 FAG65539:FAG65557 FKC65539:FKC65557 FTY65539:FTY65557 GDU65539:GDU65557 GNQ65539:GNQ65557 GXM65539:GXM65557 HHI65539:HHI65557 HRE65539:HRE65557 IBA65539:IBA65557 IKW65539:IKW65557 IUS65539:IUS65557 JEO65539:JEO65557 JOK65539:JOK65557 JYG65539:JYG65557 KIC65539:KIC65557 KRY65539:KRY65557 LBU65539:LBU65557 LLQ65539:LLQ65557 LVM65539:LVM65557 MFI65539:MFI65557 MPE65539:MPE65557 MZA65539:MZA65557 NIW65539:NIW65557 NSS65539:NSS65557 OCO65539:OCO65557 OMK65539:OMK65557 OWG65539:OWG65557 PGC65539:PGC65557 PPY65539:PPY65557 PZU65539:PZU65557 QJQ65539:QJQ65557 QTM65539:QTM65557 RDI65539:RDI65557 RNE65539:RNE65557 RXA65539:RXA65557 SGW65539:SGW65557 SQS65539:SQS65557 TAO65539:TAO65557 TKK65539:TKK65557 TUG65539:TUG65557 UEC65539:UEC65557 UNY65539:UNY65557 UXU65539:UXU65557 VHQ65539:VHQ65557 VRM65539:VRM65557 WBI65539:WBI65557 WLE65539:WLE65557 WVA65539:WVA65557 B131074:B131092 IO131075:IO131093 SK131075:SK131093 ACG131075:ACG131093 AMC131075:AMC131093 AVY131075:AVY131093 BFU131075:BFU131093 BPQ131075:BPQ131093 BZM131075:BZM131093 CJI131075:CJI131093 CTE131075:CTE131093 DDA131075:DDA131093 DMW131075:DMW131093 DWS131075:DWS131093 EGO131075:EGO131093 EQK131075:EQK131093 FAG131075:FAG131093 FKC131075:FKC131093 FTY131075:FTY131093 GDU131075:GDU131093 GNQ131075:GNQ131093 GXM131075:GXM131093 HHI131075:HHI131093 HRE131075:HRE131093 IBA131075:IBA131093 IKW131075:IKW131093 IUS131075:IUS131093 JEO131075:JEO131093 JOK131075:JOK131093 JYG131075:JYG131093 KIC131075:KIC131093 KRY131075:KRY131093 LBU131075:LBU131093 LLQ131075:LLQ131093 LVM131075:LVM131093 MFI131075:MFI131093 MPE131075:MPE131093 MZA131075:MZA131093 NIW131075:NIW131093 NSS131075:NSS131093 OCO131075:OCO131093 OMK131075:OMK131093 OWG131075:OWG131093 PGC131075:PGC131093 PPY131075:PPY131093 PZU131075:PZU131093 QJQ131075:QJQ131093 QTM131075:QTM131093 RDI131075:RDI131093 RNE131075:RNE131093 RXA131075:RXA131093 SGW131075:SGW131093 SQS131075:SQS131093 TAO131075:TAO131093 TKK131075:TKK131093 TUG131075:TUG131093 UEC131075:UEC131093 UNY131075:UNY131093 UXU131075:UXU131093 VHQ131075:VHQ131093 VRM131075:VRM131093 WBI131075:WBI131093 WLE131075:WLE131093 WVA131075:WVA131093 B196610:B196628 IO196611:IO196629 SK196611:SK196629 ACG196611:ACG196629 AMC196611:AMC196629 AVY196611:AVY196629 BFU196611:BFU196629 BPQ196611:BPQ196629 BZM196611:BZM196629 CJI196611:CJI196629 CTE196611:CTE196629 DDA196611:DDA196629 DMW196611:DMW196629 DWS196611:DWS196629 EGO196611:EGO196629 EQK196611:EQK196629 FAG196611:FAG196629 FKC196611:FKC196629 FTY196611:FTY196629 GDU196611:GDU196629 GNQ196611:GNQ196629 GXM196611:GXM196629 HHI196611:HHI196629 HRE196611:HRE196629 IBA196611:IBA196629 IKW196611:IKW196629 IUS196611:IUS196629 JEO196611:JEO196629 JOK196611:JOK196629 JYG196611:JYG196629 KIC196611:KIC196629 KRY196611:KRY196629 LBU196611:LBU196629 LLQ196611:LLQ196629 LVM196611:LVM196629 MFI196611:MFI196629 MPE196611:MPE196629 MZA196611:MZA196629 NIW196611:NIW196629 NSS196611:NSS196629 OCO196611:OCO196629 OMK196611:OMK196629 OWG196611:OWG196629 PGC196611:PGC196629 PPY196611:PPY196629 PZU196611:PZU196629 QJQ196611:QJQ196629 QTM196611:QTM196629 RDI196611:RDI196629 RNE196611:RNE196629 RXA196611:RXA196629 SGW196611:SGW196629 SQS196611:SQS196629 TAO196611:TAO196629 TKK196611:TKK196629 TUG196611:TUG196629 UEC196611:UEC196629 UNY196611:UNY196629 UXU196611:UXU196629 VHQ196611:VHQ196629 VRM196611:VRM196629 WBI196611:WBI196629 WLE196611:WLE196629 WVA196611:WVA196629 B262146:B262164 IO262147:IO262165 SK262147:SK262165 ACG262147:ACG262165 AMC262147:AMC262165 AVY262147:AVY262165 BFU262147:BFU262165 BPQ262147:BPQ262165 BZM262147:BZM262165 CJI262147:CJI262165 CTE262147:CTE262165 DDA262147:DDA262165 DMW262147:DMW262165 DWS262147:DWS262165 EGO262147:EGO262165 EQK262147:EQK262165 FAG262147:FAG262165 FKC262147:FKC262165 FTY262147:FTY262165 GDU262147:GDU262165 GNQ262147:GNQ262165 GXM262147:GXM262165 HHI262147:HHI262165 HRE262147:HRE262165 IBA262147:IBA262165 IKW262147:IKW262165 IUS262147:IUS262165 JEO262147:JEO262165 JOK262147:JOK262165 JYG262147:JYG262165 KIC262147:KIC262165 KRY262147:KRY262165 LBU262147:LBU262165 LLQ262147:LLQ262165 LVM262147:LVM262165 MFI262147:MFI262165 MPE262147:MPE262165 MZA262147:MZA262165 NIW262147:NIW262165 NSS262147:NSS262165 OCO262147:OCO262165 OMK262147:OMK262165 OWG262147:OWG262165 PGC262147:PGC262165 PPY262147:PPY262165 PZU262147:PZU262165 QJQ262147:QJQ262165 QTM262147:QTM262165 RDI262147:RDI262165 RNE262147:RNE262165 RXA262147:RXA262165 SGW262147:SGW262165 SQS262147:SQS262165 TAO262147:TAO262165 TKK262147:TKK262165 TUG262147:TUG262165 UEC262147:UEC262165 UNY262147:UNY262165 UXU262147:UXU262165 VHQ262147:VHQ262165 VRM262147:VRM262165 WBI262147:WBI262165 WLE262147:WLE262165 WVA262147:WVA262165 B327682:B327700 IO327683:IO327701 SK327683:SK327701 ACG327683:ACG327701 AMC327683:AMC327701 AVY327683:AVY327701 BFU327683:BFU327701 BPQ327683:BPQ327701 BZM327683:BZM327701 CJI327683:CJI327701 CTE327683:CTE327701 DDA327683:DDA327701 DMW327683:DMW327701 DWS327683:DWS327701 EGO327683:EGO327701 EQK327683:EQK327701 FAG327683:FAG327701 FKC327683:FKC327701 FTY327683:FTY327701 GDU327683:GDU327701 GNQ327683:GNQ327701 GXM327683:GXM327701 HHI327683:HHI327701 HRE327683:HRE327701 IBA327683:IBA327701 IKW327683:IKW327701 IUS327683:IUS327701 JEO327683:JEO327701 JOK327683:JOK327701 JYG327683:JYG327701 KIC327683:KIC327701 KRY327683:KRY327701 LBU327683:LBU327701 LLQ327683:LLQ327701 LVM327683:LVM327701 MFI327683:MFI327701 MPE327683:MPE327701 MZA327683:MZA327701 NIW327683:NIW327701 NSS327683:NSS327701 OCO327683:OCO327701 OMK327683:OMK327701 OWG327683:OWG327701 PGC327683:PGC327701 PPY327683:PPY327701 PZU327683:PZU327701 QJQ327683:QJQ327701 QTM327683:QTM327701 RDI327683:RDI327701 RNE327683:RNE327701 RXA327683:RXA327701 SGW327683:SGW327701 SQS327683:SQS327701 TAO327683:TAO327701 TKK327683:TKK327701 TUG327683:TUG327701 UEC327683:UEC327701 UNY327683:UNY327701 UXU327683:UXU327701 VHQ327683:VHQ327701 VRM327683:VRM327701 WBI327683:WBI327701 WLE327683:WLE327701 WVA327683:WVA327701 B393218:B393236 IO393219:IO393237 SK393219:SK393237 ACG393219:ACG393237 AMC393219:AMC393237 AVY393219:AVY393237 BFU393219:BFU393237 BPQ393219:BPQ393237 BZM393219:BZM393237 CJI393219:CJI393237 CTE393219:CTE393237 DDA393219:DDA393237 DMW393219:DMW393237 DWS393219:DWS393237 EGO393219:EGO393237 EQK393219:EQK393237 FAG393219:FAG393237 FKC393219:FKC393237 FTY393219:FTY393237 GDU393219:GDU393237 GNQ393219:GNQ393237 GXM393219:GXM393237 HHI393219:HHI393237 HRE393219:HRE393237 IBA393219:IBA393237 IKW393219:IKW393237 IUS393219:IUS393237 JEO393219:JEO393237 JOK393219:JOK393237 JYG393219:JYG393237 KIC393219:KIC393237 KRY393219:KRY393237 LBU393219:LBU393237 LLQ393219:LLQ393237 LVM393219:LVM393237 MFI393219:MFI393237 MPE393219:MPE393237 MZA393219:MZA393237 NIW393219:NIW393237 NSS393219:NSS393237 OCO393219:OCO393237 OMK393219:OMK393237 OWG393219:OWG393237 PGC393219:PGC393237 PPY393219:PPY393237 PZU393219:PZU393237 QJQ393219:QJQ393237 QTM393219:QTM393237 RDI393219:RDI393237 RNE393219:RNE393237 RXA393219:RXA393237 SGW393219:SGW393237 SQS393219:SQS393237 TAO393219:TAO393237 TKK393219:TKK393237 TUG393219:TUG393237 UEC393219:UEC393237 UNY393219:UNY393237 UXU393219:UXU393237 VHQ393219:VHQ393237 VRM393219:VRM393237 WBI393219:WBI393237 WLE393219:WLE393237 WVA393219:WVA393237 B458754:B458772 IO458755:IO458773 SK458755:SK458773 ACG458755:ACG458773 AMC458755:AMC458773 AVY458755:AVY458773 BFU458755:BFU458773 BPQ458755:BPQ458773 BZM458755:BZM458773 CJI458755:CJI458773 CTE458755:CTE458773 DDA458755:DDA458773 DMW458755:DMW458773 DWS458755:DWS458773 EGO458755:EGO458773 EQK458755:EQK458773 FAG458755:FAG458773 FKC458755:FKC458773 FTY458755:FTY458773 GDU458755:GDU458773 GNQ458755:GNQ458773 GXM458755:GXM458773 HHI458755:HHI458773 HRE458755:HRE458773 IBA458755:IBA458773 IKW458755:IKW458773 IUS458755:IUS458773 JEO458755:JEO458773 JOK458755:JOK458773 JYG458755:JYG458773 KIC458755:KIC458773 KRY458755:KRY458773 LBU458755:LBU458773 LLQ458755:LLQ458773 LVM458755:LVM458773 MFI458755:MFI458773 MPE458755:MPE458773 MZA458755:MZA458773 NIW458755:NIW458773 NSS458755:NSS458773 OCO458755:OCO458773 OMK458755:OMK458773 OWG458755:OWG458773 PGC458755:PGC458773 PPY458755:PPY458773 PZU458755:PZU458773 QJQ458755:QJQ458773 QTM458755:QTM458773 RDI458755:RDI458773 RNE458755:RNE458773 RXA458755:RXA458773 SGW458755:SGW458773 SQS458755:SQS458773 TAO458755:TAO458773 TKK458755:TKK458773 TUG458755:TUG458773 UEC458755:UEC458773 UNY458755:UNY458773 UXU458755:UXU458773 VHQ458755:VHQ458773 VRM458755:VRM458773 WBI458755:WBI458773 WLE458755:WLE458773 WVA458755:WVA458773 B524290:B524308 IO524291:IO524309 SK524291:SK524309 ACG524291:ACG524309 AMC524291:AMC524309 AVY524291:AVY524309 BFU524291:BFU524309 BPQ524291:BPQ524309 BZM524291:BZM524309 CJI524291:CJI524309 CTE524291:CTE524309 DDA524291:DDA524309 DMW524291:DMW524309 DWS524291:DWS524309 EGO524291:EGO524309 EQK524291:EQK524309 FAG524291:FAG524309 FKC524291:FKC524309 FTY524291:FTY524309 GDU524291:GDU524309 GNQ524291:GNQ524309 GXM524291:GXM524309 HHI524291:HHI524309 HRE524291:HRE524309 IBA524291:IBA524309 IKW524291:IKW524309 IUS524291:IUS524309 JEO524291:JEO524309 JOK524291:JOK524309 JYG524291:JYG524309 KIC524291:KIC524309 KRY524291:KRY524309 LBU524291:LBU524309 LLQ524291:LLQ524309 LVM524291:LVM524309 MFI524291:MFI524309 MPE524291:MPE524309 MZA524291:MZA524309 NIW524291:NIW524309 NSS524291:NSS524309 OCO524291:OCO524309 OMK524291:OMK524309 OWG524291:OWG524309 PGC524291:PGC524309 PPY524291:PPY524309 PZU524291:PZU524309 QJQ524291:QJQ524309 QTM524291:QTM524309 RDI524291:RDI524309 RNE524291:RNE524309 RXA524291:RXA524309 SGW524291:SGW524309 SQS524291:SQS524309 TAO524291:TAO524309 TKK524291:TKK524309 TUG524291:TUG524309 UEC524291:UEC524309 UNY524291:UNY524309 UXU524291:UXU524309 VHQ524291:VHQ524309 VRM524291:VRM524309 WBI524291:WBI524309 WLE524291:WLE524309 WVA524291:WVA524309 B589826:B589844 IO589827:IO589845 SK589827:SK589845 ACG589827:ACG589845 AMC589827:AMC589845 AVY589827:AVY589845 BFU589827:BFU589845 BPQ589827:BPQ589845 BZM589827:BZM589845 CJI589827:CJI589845 CTE589827:CTE589845 DDA589827:DDA589845 DMW589827:DMW589845 DWS589827:DWS589845 EGO589827:EGO589845 EQK589827:EQK589845 FAG589827:FAG589845 FKC589827:FKC589845 FTY589827:FTY589845 GDU589827:GDU589845 GNQ589827:GNQ589845 GXM589827:GXM589845 HHI589827:HHI589845 HRE589827:HRE589845 IBA589827:IBA589845 IKW589827:IKW589845 IUS589827:IUS589845 JEO589827:JEO589845 JOK589827:JOK589845 JYG589827:JYG589845 KIC589827:KIC589845 KRY589827:KRY589845 LBU589827:LBU589845 LLQ589827:LLQ589845 LVM589827:LVM589845 MFI589827:MFI589845 MPE589827:MPE589845 MZA589827:MZA589845 NIW589827:NIW589845 NSS589827:NSS589845 OCO589827:OCO589845 OMK589827:OMK589845 OWG589827:OWG589845 PGC589827:PGC589845 PPY589827:PPY589845 PZU589827:PZU589845 QJQ589827:QJQ589845 QTM589827:QTM589845 RDI589827:RDI589845 RNE589827:RNE589845 RXA589827:RXA589845 SGW589827:SGW589845 SQS589827:SQS589845 TAO589827:TAO589845 TKK589827:TKK589845 TUG589827:TUG589845 UEC589827:UEC589845 UNY589827:UNY589845 UXU589827:UXU589845 VHQ589827:VHQ589845 VRM589827:VRM589845 WBI589827:WBI589845 WLE589827:WLE589845 WVA589827:WVA589845 B655362:B655380 IO655363:IO655381 SK655363:SK655381 ACG655363:ACG655381 AMC655363:AMC655381 AVY655363:AVY655381 BFU655363:BFU655381 BPQ655363:BPQ655381 BZM655363:BZM655381 CJI655363:CJI655381 CTE655363:CTE655381 DDA655363:DDA655381 DMW655363:DMW655381 DWS655363:DWS655381 EGO655363:EGO655381 EQK655363:EQK655381 FAG655363:FAG655381 FKC655363:FKC655381 FTY655363:FTY655381 GDU655363:GDU655381 GNQ655363:GNQ655381 GXM655363:GXM655381 HHI655363:HHI655381 HRE655363:HRE655381 IBA655363:IBA655381 IKW655363:IKW655381 IUS655363:IUS655381 JEO655363:JEO655381 JOK655363:JOK655381 JYG655363:JYG655381 KIC655363:KIC655381 KRY655363:KRY655381 LBU655363:LBU655381 LLQ655363:LLQ655381 LVM655363:LVM655381 MFI655363:MFI655381 MPE655363:MPE655381 MZA655363:MZA655381 NIW655363:NIW655381 NSS655363:NSS655381 OCO655363:OCO655381 OMK655363:OMK655381 OWG655363:OWG655381 PGC655363:PGC655381 PPY655363:PPY655381 PZU655363:PZU655381 QJQ655363:QJQ655381 QTM655363:QTM655381 RDI655363:RDI655381 RNE655363:RNE655381 RXA655363:RXA655381 SGW655363:SGW655381 SQS655363:SQS655381 TAO655363:TAO655381 TKK655363:TKK655381 TUG655363:TUG655381 UEC655363:UEC655381 UNY655363:UNY655381 UXU655363:UXU655381 VHQ655363:VHQ655381 VRM655363:VRM655381 WBI655363:WBI655381 WLE655363:WLE655381 WVA655363:WVA655381 B720898:B720916 IO720899:IO720917 SK720899:SK720917 ACG720899:ACG720917 AMC720899:AMC720917 AVY720899:AVY720917 BFU720899:BFU720917 BPQ720899:BPQ720917 BZM720899:BZM720917 CJI720899:CJI720917 CTE720899:CTE720917 DDA720899:DDA720917 DMW720899:DMW720917 DWS720899:DWS720917 EGO720899:EGO720917 EQK720899:EQK720917 FAG720899:FAG720917 FKC720899:FKC720917 FTY720899:FTY720917 GDU720899:GDU720917 GNQ720899:GNQ720917 GXM720899:GXM720917 HHI720899:HHI720917 HRE720899:HRE720917 IBA720899:IBA720917 IKW720899:IKW720917 IUS720899:IUS720917 JEO720899:JEO720917 JOK720899:JOK720917 JYG720899:JYG720917 KIC720899:KIC720917 KRY720899:KRY720917 LBU720899:LBU720917 LLQ720899:LLQ720917 LVM720899:LVM720917 MFI720899:MFI720917 MPE720899:MPE720917 MZA720899:MZA720917 NIW720899:NIW720917 NSS720899:NSS720917 OCO720899:OCO720917 OMK720899:OMK720917 OWG720899:OWG720917 PGC720899:PGC720917 PPY720899:PPY720917 PZU720899:PZU720917 QJQ720899:QJQ720917 QTM720899:QTM720917 RDI720899:RDI720917 RNE720899:RNE720917 RXA720899:RXA720917 SGW720899:SGW720917 SQS720899:SQS720917 TAO720899:TAO720917 TKK720899:TKK720917 TUG720899:TUG720917 UEC720899:UEC720917 UNY720899:UNY720917 UXU720899:UXU720917 VHQ720899:VHQ720917 VRM720899:VRM720917 WBI720899:WBI720917 WLE720899:WLE720917 WVA720899:WVA720917 B786434:B786452 IO786435:IO786453 SK786435:SK786453 ACG786435:ACG786453 AMC786435:AMC786453 AVY786435:AVY786453 BFU786435:BFU786453 BPQ786435:BPQ786453 BZM786435:BZM786453 CJI786435:CJI786453 CTE786435:CTE786453 DDA786435:DDA786453 DMW786435:DMW786453 DWS786435:DWS786453 EGO786435:EGO786453 EQK786435:EQK786453 FAG786435:FAG786453 FKC786435:FKC786453 FTY786435:FTY786453 GDU786435:GDU786453 GNQ786435:GNQ786453 GXM786435:GXM786453 HHI786435:HHI786453 HRE786435:HRE786453 IBA786435:IBA786453 IKW786435:IKW786453 IUS786435:IUS786453 JEO786435:JEO786453 JOK786435:JOK786453 JYG786435:JYG786453 KIC786435:KIC786453 KRY786435:KRY786453 LBU786435:LBU786453 LLQ786435:LLQ786453 LVM786435:LVM786453 MFI786435:MFI786453 MPE786435:MPE786453 MZA786435:MZA786453 NIW786435:NIW786453 NSS786435:NSS786453 OCO786435:OCO786453 OMK786435:OMK786453 OWG786435:OWG786453 PGC786435:PGC786453 PPY786435:PPY786453 PZU786435:PZU786453 QJQ786435:QJQ786453 QTM786435:QTM786453 RDI786435:RDI786453 RNE786435:RNE786453 RXA786435:RXA786453 SGW786435:SGW786453 SQS786435:SQS786453 TAO786435:TAO786453 TKK786435:TKK786453 TUG786435:TUG786453 UEC786435:UEC786453 UNY786435:UNY786453 UXU786435:UXU786453 VHQ786435:VHQ786453 VRM786435:VRM786453 WBI786435:WBI786453 WLE786435:WLE786453 WVA786435:WVA786453 B851970:B851988 IO851971:IO851989 SK851971:SK851989 ACG851971:ACG851989 AMC851971:AMC851989 AVY851971:AVY851989 BFU851971:BFU851989 BPQ851971:BPQ851989 BZM851971:BZM851989 CJI851971:CJI851989 CTE851971:CTE851989 DDA851971:DDA851989 DMW851971:DMW851989 DWS851971:DWS851989 EGO851971:EGO851989 EQK851971:EQK851989 FAG851971:FAG851989 FKC851971:FKC851989 FTY851971:FTY851989 GDU851971:GDU851989 GNQ851971:GNQ851989 GXM851971:GXM851989 HHI851971:HHI851989 HRE851971:HRE851989 IBA851971:IBA851989 IKW851971:IKW851989 IUS851971:IUS851989 JEO851971:JEO851989 JOK851971:JOK851989 JYG851971:JYG851989 KIC851971:KIC851989 KRY851971:KRY851989 LBU851971:LBU851989 LLQ851971:LLQ851989 LVM851971:LVM851989 MFI851971:MFI851989 MPE851971:MPE851989 MZA851971:MZA851989 NIW851971:NIW851989 NSS851971:NSS851989 OCO851971:OCO851989 OMK851971:OMK851989 OWG851971:OWG851989 PGC851971:PGC851989 PPY851971:PPY851989 PZU851971:PZU851989 QJQ851971:QJQ851989 QTM851971:QTM851989 RDI851971:RDI851989 RNE851971:RNE851989 RXA851971:RXA851989 SGW851971:SGW851989 SQS851971:SQS851989 TAO851971:TAO851989 TKK851971:TKK851989 TUG851971:TUG851989 UEC851971:UEC851989 UNY851971:UNY851989 UXU851971:UXU851989 VHQ851971:VHQ851989 VRM851971:VRM851989 WBI851971:WBI851989 WLE851971:WLE851989 WVA851971:WVA851989 B917506:B917524 IO917507:IO917525 SK917507:SK917525 ACG917507:ACG917525 AMC917507:AMC917525 AVY917507:AVY917525 BFU917507:BFU917525 BPQ917507:BPQ917525 BZM917507:BZM917525 CJI917507:CJI917525 CTE917507:CTE917525 DDA917507:DDA917525 DMW917507:DMW917525 DWS917507:DWS917525 EGO917507:EGO917525 EQK917507:EQK917525 FAG917507:FAG917525 FKC917507:FKC917525 FTY917507:FTY917525 GDU917507:GDU917525 GNQ917507:GNQ917525 GXM917507:GXM917525 HHI917507:HHI917525 HRE917507:HRE917525 IBA917507:IBA917525 IKW917507:IKW917525 IUS917507:IUS917525 JEO917507:JEO917525 JOK917507:JOK917525 JYG917507:JYG917525 KIC917507:KIC917525 KRY917507:KRY917525 LBU917507:LBU917525 LLQ917507:LLQ917525 LVM917507:LVM917525 MFI917507:MFI917525 MPE917507:MPE917525 MZA917507:MZA917525 NIW917507:NIW917525 NSS917507:NSS917525 OCO917507:OCO917525 OMK917507:OMK917525 OWG917507:OWG917525 PGC917507:PGC917525 PPY917507:PPY917525 PZU917507:PZU917525 QJQ917507:QJQ917525 QTM917507:QTM917525 RDI917507:RDI917525 RNE917507:RNE917525 RXA917507:RXA917525 SGW917507:SGW917525 SQS917507:SQS917525 TAO917507:TAO917525 TKK917507:TKK917525 TUG917507:TUG917525 UEC917507:UEC917525 UNY917507:UNY917525 UXU917507:UXU917525 VHQ917507:VHQ917525 VRM917507:VRM917525 WBI917507:WBI917525 WLE917507:WLE917525 WVA917507:WVA917525 B983042:B983060 IO983043:IO983061 SK983043:SK983061 ACG983043:ACG983061 AMC983043:AMC983061 AVY983043:AVY983061 BFU983043:BFU983061 BPQ983043:BPQ983061 BZM983043:BZM983061 CJI983043:CJI983061 CTE983043:CTE983061 DDA983043:DDA983061 DMW983043:DMW983061 DWS983043:DWS983061 EGO983043:EGO983061 EQK983043:EQK983061 FAG983043:FAG983061 FKC983043:FKC983061 FTY983043:FTY983061 GDU983043:GDU983061 GNQ983043:GNQ983061 GXM983043:GXM983061 HHI983043:HHI983061 HRE983043:HRE983061 IBA983043:IBA983061 IKW983043:IKW983061 IUS983043:IUS983061 JEO983043:JEO983061 JOK983043:JOK983061 JYG983043:JYG983061 KIC983043:KIC983061 KRY983043:KRY983061 LBU983043:LBU983061 LLQ983043:LLQ983061 LVM983043:LVM983061 MFI983043:MFI983061 MPE983043:MPE983061 MZA983043:MZA983061 NIW983043:NIW983061 NSS983043:NSS983061 OCO983043:OCO983061 OMK983043:OMK983061 OWG983043:OWG983061 PGC983043:PGC983061 PPY983043:PPY983061 PZU983043:PZU983061 QJQ983043:QJQ983061 QTM983043:QTM983061 RDI983043:RDI983061 RNE983043:RNE983061 RXA983043:RXA983061 SGW983043:SGW983061 SQS983043:SQS983061 TAO983043:TAO983061 TKK983043:TKK983061 TUG983043:TUG983061 UEC983043:UEC983061 UNY983043:UNY983061 UXU983043:UXU983061 VHQ983043:VHQ983061 VRM983043:VRM983061 WBI983043:WBI983061 WLE983043:WLE983061 WVA983043:WVA983061 WLE19:WLE21 WBI19:WBI21 VRM19:VRM21 VHQ19:VHQ21 UXU19:UXU21 UNY19:UNY21 UEC19:UEC21 TUG19:TUG21 TKK19:TKK21 TAO19:TAO21 SQS19:SQS21 SGW19:SGW21 RXA19:RXA21 RNE19:RNE21 RDI19:RDI21 QTM19:QTM21 QJQ19:QJQ21 PZU19:PZU21 PPY19:PPY21 PGC19:PGC21 OWG19:OWG21 OMK19:OMK21 OCO19:OCO21 NSS19:NSS21 NIW19:NIW21 MZA19:MZA21 MPE19:MPE21 MFI19:MFI21 LVM19:LVM21 LLQ19:LLQ21 LBU19:LBU21 KRY19:KRY21 KIC19:KIC21 JYG19:JYG21 JOK19:JOK21 JEO19:JEO21 IUS19:IUS21 IKW19:IKW21 IBA19:IBA21 HRE19:HRE21 HHI19:HHI21 GXM19:GXM21 GNQ19:GNQ21 GDU19:GDU21 FTY19:FTY21 FKC19:FKC21 FAG19:FAG21 EQK19:EQK21 EGO19:EGO21 DWS19:DWS21 DMW19:DMW21 DDA19:DDA21 CTE19:CTE21 CJI19:CJI21 BZM19:BZM21 BPQ19:BPQ21 BFU19:BFU21 AVY19:AVY21 AMC19:AMC21 ACG19:ACG21 SK19:SK21 IO19:IO21 WVA19:WVA21 IO6:IO17 SK6:SK17 ACG6:ACG17 AMC6:AMC17 AVY6:AVY17 BFU6:BFU17 BPQ6:BPQ17 BZM6:BZM17 CJI6:CJI17 CTE6:CTE17 DDA6:DDA17 DMW6:DMW17 DWS6:DWS17 EGO6:EGO17 EQK6:EQK17 FAG6:FAG17 FKC6:FKC17 FTY6:FTY17 GDU6:GDU17 GNQ6:GNQ17 GXM6:GXM17 HHI6:HHI17 HRE6:HRE17 IBA6:IBA17 IKW6:IKW17 IUS6:IUS17 JEO6:JEO17 JOK6:JOK17 JYG6:JYG17 KIC6:KIC17 KRY6:KRY17 LBU6:LBU17 LLQ6:LLQ17 LVM6:LVM17 MFI6:MFI17 MPE6:MPE17 MZA6:MZA17 NIW6:NIW17 NSS6:NSS17 OCO6:OCO17 OMK6:OMK17 OWG6:OWG17 PGC6:PGC17 PPY6:PPY17 PZU6:PZU17 QJQ6:QJQ17 QTM6:QTM17 RDI6:RDI17 RNE6:RNE17 RXA6:RXA17 SGW6:SGW17 SQS6:SQS17 TAO6:TAO17 TKK6:TKK17 TUG6:TUG17 UEC6:UEC17 UNY6:UNY17 UXU6:UXU17 VHQ6:VHQ17 VRM6:VRM17 WBI6:WBI17 WLE6:WLE17 WVA6:WVA17 B18:B20 B5:B16">
      <formula1>128</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E1" workbookViewId="0">
      <selection activeCell="O1" sqref="O1:O1048576"/>
    </sheetView>
  </sheetViews>
  <sheetFormatPr defaultColWidth="9" defaultRowHeight="15.6" x14ac:dyDescent="0.25"/>
  <cols>
    <col min="1" max="2" width="9" style="89"/>
    <col min="3" max="3" width="16.59765625" style="89" customWidth="1"/>
    <col min="4" max="4" width="27.5" style="89" customWidth="1"/>
    <col min="5" max="5" width="23.09765625" style="89" customWidth="1"/>
    <col min="6" max="6" width="15.19921875" style="89" customWidth="1"/>
    <col min="7" max="8" width="9" style="63"/>
    <col min="9" max="9" width="9" style="89"/>
    <col min="10" max="10" width="10.69921875" style="89" bestFit="1" customWidth="1"/>
    <col min="11" max="14" width="9" style="89"/>
    <col min="15" max="15" width="10.796875" style="163" customWidth="1"/>
    <col min="16" max="258" width="9" style="89"/>
    <col min="259" max="259" width="27.5" style="89" customWidth="1"/>
    <col min="260" max="260" width="16.59765625" style="89" customWidth="1"/>
    <col min="261" max="261" width="9" style="89"/>
    <col min="262" max="262" width="23.09765625" style="89" customWidth="1"/>
    <col min="263" max="263" width="15.19921875" style="89" customWidth="1"/>
    <col min="264" max="514" width="9" style="89"/>
    <col min="515" max="515" width="27.5" style="89" customWidth="1"/>
    <col min="516" max="516" width="16.59765625" style="89" customWidth="1"/>
    <col min="517" max="517" width="9" style="89"/>
    <col min="518" max="518" width="23.09765625" style="89" customWidth="1"/>
    <col min="519" max="519" width="15.19921875" style="89" customWidth="1"/>
    <col min="520" max="770" width="9" style="89"/>
    <col min="771" max="771" width="27.5" style="89" customWidth="1"/>
    <col min="772" max="772" width="16.59765625" style="89" customWidth="1"/>
    <col min="773" max="773" width="9" style="89"/>
    <col min="774" max="774" width="23.09765625" style="89" customWidth="1"/>
    <col min="775" max="775" width="15.19921875" style="89" customWidth="1"/>
    <col min="776" max="1026" width="9" style="89"/>
    <col min="1027" max="1027" width="27.5" style="89" customWidth="1"/>
    <col min="1028" max="1028" width="16.59765625" style="89" customWidth="1"/>
    <col min="1029" max="1029" width="9" style="89"/>
    <col min="1030" max="1030" width="23.09765625" style="89" customWidth="1"/>
    <col min="1031" max="1031" width="15.19921875" style="89" customWidth="1"/>
    <col min="1032" max="1282" width="9" style="89"/>
    <col min="1283" max="1283" width="27.5" style="89" customWidth="1"/>
    <col min="1284" max="1284" width="16.59765625" style="89" customWidth="1"/>
    <col min="1285" max="1285" width="9" style="89"/>
    <col min="1286" max="1286" width="23.09765625" style="89" customWidth="1"/>
    <col min="1287" max="1287" width="15.19921875" style="89" customWidth="1"/>
    <col min="1288" max="1538" width="9" style="89"/>
    <col min="1539" max="1539" width="27.5" style="89" customWidth="1"/>
    <col min="1540" max="1540" width="16.59765625" style="89" customWidth="1"/>
    <col min="1541" max="1541" width="9" style="89"/>
    <col min="1542" max="1542" width="23.09765625" style="89" customWidth="1"/>
    <col min="1543" max="1543" width="15.19921875" style="89" customWidth="1"/>
    <col min="1544" max="1794" width="9" style="89"/>
    <col min="1795" max="1795" width="27.5" style="89" customWidth="1"/>
    <col min="1796" max="1796" width="16.59765625" style="89" customWidth="1"/>
    <col min="1797" max="1797" width="9" style="89"/>
    <col min="1798" max="1798" width="23.09765625" style="89" customWidth="1"/>
    <col min="1799" max="1799" width="15.19921875" style="89" customWidth="1"/>
    <col min="1800" max="2050" width="9" style="89"/>
    <col min="2051" max="2051" width="27.5" style="89" customWidth="1"/>
    <col min="2052" max="2052" width="16.59765625" style="89" customWidth="1"/>
    <col min="2053" max="2053" width="9" style="89"/>
    <col min="2054" max="2054" width="23.09765625" style="89" customWidth="1"/>
    <col min="2055" max="2055" width="15.19921875" style="89" customWidth="1"/>
    <col min="2056" max="2306" width="9" style="89"/>
    <col min="2307" max="2307" width="27.5" style="89" customWidth="1"/>
    <col min="2308" max="2308" width="16.59765625" style="89" customWidth="1"/>
    <col min="2309" max="2309" width="9" style="89"/>
    <col min="2310" max="2310" width="23.09765625" style="89" customWidth="1"/>
    <col min="2311" max="2311" width="15.19921875" style="89" customWidth="1"/>
    <col min="2312" max="2562" width="9" style="89"/>
    <col min="2563" max="2563" width="27.5" style="89" customWidth="1"/>
    <col min="2564" max="2564" width="16.59765625" style="89" customWidth="1"/>
    <col min="2565" max="2565" width="9" style="89"/>
    <col min="2566" max="2566" width="23.09765625" style="89" customWidth="1"/>
    <col min="2567" max="2567" width="15.19921875" style="89" customWidth="1"/>
    <col min="2568" max="2818" width="9" style="89"/>
    <col min="2819" max="2819" width="27.5" style="89" customWidth="1"/>
    <col min="2820" max="2820" width="16.59765625" style="89" customWidth="1"/>
    <col min="2821" max="2821" width="9" style="89"/>
    <col min="2822" max="2822" width="23.09765625" style="89" customWidth="1"/>
    <col min="2823" max="2823" width="15.19921875" style="89" customWidth="1"/>
    <col min="2824" max="3074" width="9" style="89"/>
    <col min="3075" max="3075" width="27.5" style="89" customWidth="1"/>
    <col min="3076" max="3076" width="16.59765625" style="89" customWidth="1"/>
    <col min="3077" max="3077" width="9" style="89"/>
    <col min="3078" max="3078" width="23.09765625" style="89" customWidth="1"/>
    <col min="3079" max="3079" width="15.19921875" style="89" customWidth="1"/>
    <col min="3080" max="3330" width="9" style="89"/>
    <col min="3331" max="3331" width="27.5" style="89" customWidth="1"/>
    <col min="3332" max="3332" width="16.59765625" style="89" customWidth="1"/>
    <col min="3333" max="3333" width="9" style="89"/>
    <col min="3334" max="3334" width="23.09765625" style="89" customWidth="1"/>
    <col min="3335" max="3335" width="15.19921875" style="89" customWidth="1"/>
    <col min="3336" max="3586" width="9" style="89"/>
    <col min="3587" max="3587" width="27.5" style="89" customWidth="1"/>
    <col min="3588" max="3588" width="16.59765625" style="89" customWidth="1"/>
    <col min="3589" max="3589" width="9" style="89"/>
    <col min="3590" max="3590" width="23.09765625" style="89" customWidth="1"/>
    <col min="3591" max="3591" width="15.19921875" style="89" customWidth="1"/>
    <col min="3592" max="3842" width="9" style="89"/>
    <col min="3843" max="3843" width="27.5" style="89" customWidth="1"/>
    <col min="3844" max="3844" width="16.59765625" style="89" customWidth="1"/>
    <col min="3845" max="3845" width="9" style="89"/>
    <col min="3846" max="3846" width="23.09765625" style="89" customWidth="1"/>
    <col min="3847" max="3847" width="15.19921875" style="89" customWidth="1"/>
    <col min="3848" max="4098" width="9" style="89"/>
    <col min="4099" max="4099" width="27.5" style="89" customWidth="1"/>
    <col min="4100" max="4100" width="16.59765625" style="89" customWidth="1"/>
    <col min="4101" max="4101" width="9" style="89"/>
    <col min="4102" max="4102" width="23.09765625" style="89" customWidth="1"/>
    <col min="4103" max="4103" width="15.19921875" style="89" customWidth="1"/>
    <col min="4104" max="4354" width="9" style="89"/>
    <col min="4355" max="4355" width="27.5" style="89" customWidth="1"/>
    <col min="4356" max="4356" width="16.59765625" style="89" customWidth="1"/>
    <col min="4357" max="4357" width="9" style="89"/>
    <col min="4358" max="4358" width="23.09765625" style="89" customWidth="1"/>
    <col min="4359" max="4359" width="15.19921875" style="89" customWidth="1"/>
    <col min="4360" max="4610" width="9" style="89"/>
    <col min="4611" max="4611" width="27.5" style="89" customWidth="1"/>
    <col min="4612" max="4612" width="16.59765625" style="89" customWidth="1"/>
    <col min="4613" max="4613" width="9" style="89"/>
    <col min="4614" max="4614" width="23.09765625" style="89" customWidth="1"/>
    <col min="4615" max="4615" width="15.19921875" style="89" customWidth="1"/>
    <col min="4616" max="4866" width="9" style="89"/>
    <col min="4867" max="4867" width="27.5" style="89" customWidth="1"/>
    <col min="4868" max="4868" width="16.59765625" style="89" customWidth="1"/>
    <col min="4869" max="4869" width="9" style="89"/>
    <col min="4870" max="4870" width="23.09765625" style="89" customWidth="1"/>
    <col min="4871" max="4871" width="15.19921875" style="89" customWidth="1"/>
    <col min="4872" max="5122" width="9" style="89"/>
    <col min="5123" max="5123" width="27.5" style="89" customWidth="1"/>
    <col min="5124" max="5124" width="16.59765625" style="89" customWidth="1"/>
    <col min="5125" max="5125" width="9" style="89"/>
    <col min="5126" max="5126" width="23.09765625" style="89" customWidth="1"/>
    <col min="5127" max="5127" width="15.19921875" style="89" customWidth="1"/>
    <col min="5128" max="5378" width="9" style="89"/>
    <col min="5379" max="5379" width="27.5" style="89" customWidth="1"/>
    <col min="5380" max="5380" width="16.59765625" style="89" customWidth="1"/>
    <col min="5381" max="5381" width="9" style="89"/>
    <col min="5382" max="5382" width="23.09765625" style="89" customWidth="1"/>
    <col min="5383" max="5383" width="15.19921875" style="89" customWidth="1"/>
    <col min="5384" max="5634" width="9" style="89"/>
    <col min="5635" max="5635" width="27.5" style="89" customWidth="1"/>
    <col min="5636" max="5636" width="16.59765625" style="89" customWidth="1"/>
    <col min="5637" max="5637" width="9" style="89"/>
    <col min="5638" max="5638" width="23.09765625" style="89" customWidth="1"/>
    <col min="5639" max="5639" width="15.19921875" style="89" customWidth="1"/>
    <col min="5640" max="5890" width="9" style="89"/>
    <col min="5891" max="5891" width="27.5" style="89" customWidth="1"/>
    <col min="5892" max="5892" width="16.59765625" style="89" customWidth="1"/>
    <col min="5893" max="5893" width="9" style="89"/>
    <col min="5894" max="5894" width="23.09765625" style="89" customWidth="1"/>
    <col min="5895" max="5895" width="15.19921875" style="89" customWidth="1"/>
    <col min="5896" max="6146" width="9" style="89"/>
    <col min="6147" max="6147" width="27.5" style="89" customWidth="1"/>
    <col min="6148" max="6148" width="16.59765625" style="89" customWidth="1"/>
    <col min="6149" max="6149" width="9" style="89"/>
    <col min="6150" max="6150" width="23.09765625" style="89" customWidth="1"/>
    <col min="6151" max="6151" width="15.19921875" style="89" customWidth="1"/>
    <col min="6152" max="6402" width="9" style="89"/>
    <col min="6403" max="6403" width="27.5" style="89" customWidth="1"/>
    <col min="6404" max="6404" width="16.59765625" style="89" customWidth="1"/>
    <col min="6405" max="6405" width="9" style="89"/>
    <col min="6406" max="6406" width="23.09765625" style="89" customWidth="1"/>
    <col min="6407" max="6407" width="15.19921875" style="89" customWidth="1"/>
    <col min="6408" max="6658" width="9" style="89"/>
    <col min="6659" max="6659" width="27.5" style="89" customWidth="1"/>
    <col min="6660" max="6660" width="16.59765625" style="89" customWidth="1"/>
    <col min="6661" max="6661" width="9" style="89"/>
    <col min="6662" max="6662" width="23.09765625" style="89" customWidth="1"/>
    <col min="6663" max="6663" width="15.19921875" style="89" customWidth="1"/>
    <col min="6664" max="6914" width="9" style="89"/>
    <col min="6915" max="6915" width="27.5" style="89" customWidth="1"/>
    <col min="6916" max="6916" width="16.59765625" style="89" customWidth="1"/>
    <col min="6917" max="6917" width="9" style="89"/>
    <col min="6918" max="6918" width="23.09765625" style="89" customWidth="1"/>
    <col min="6919" max="6919" width="15.19921875" style="89" customWidth="1"/>
    <col min="6920" max="7170" width="9" style="89"/>
    <col min="7171" max="7171" width="27.5" style="89" customWidth="1"/>
    <col min="7172" max="7172" width="16.59765625" style="89" customWidth="1"/>
    <col min="7173" max="7173" width="9" style="89"/>
    <col min="7174" max="7174" width="23.09765625" style="89" customWidth="1"/>
    <col min="7175" max="7175" width="15.19921875" style="89" customWidth="1"/>
    <col min="7176" max="7426" width="9" style="89"/>
    <col min="7427" max="7427" width="27.5" style="89" customWidth="1"/>
    <col min="7428" max="7428" width="16.59765625" style="89" customWidth="1"/>
    <col min="7429" max="7429" width="9" style="89"/>
    <col min="7430" max="7430" width="23.09765625" style="89" customWidth="1"/>
    <col min="7431" max="7431" width="15.19921875" style="89" customWidth="1"/>
    <col min="7432" max="7682" width="9" style="89"/>
    <col min="7683" max="7683" width="27.5" style="89" customWidth="1"/>
    <col min="7684" max="7684" width="16.59765625" style="89" customWidth="1"/>
    <col min="7685" max="7685" width="9" style="89"/>
    <col min="7686" max="7686" width="23.09765625" style="89" customWidth="1"/>
    <col min="7687" max="7687" width="15.19921875" style="89" customWidth="1"/>
    <col min="7688" max="7938" width="9" style="89"/>
    <col min="7939" max="7939" width="27.5" style="89" customWidth="1"/>
    <col min="7940" max="7940" width="16.59765625" style="89" customWidth="1"/>
    <col min="7941" max="7941" width="9" style="89"/>
    <col min="7942" max="7942" width="23.09765625" style="89" customWidth="1"/>
    <col min="7943" max="7943" width="15.19921875" style="89" customWidth="1"/>
    <col min="7944" max="8194" width="9" style="89"/>
    <col min="8195" max="8195" width="27.5" style="89" customWidth="1"/>
    <col min="8196" max="8196" width="16.59765625" style="89" customWidth="1"/>
    <col min="8197" max="8197" width="9" style="89"/>
    <col min="8198" max="8198" width="23.09765625" style="89" customWidth="1"/>
    <col min="8199" max="8199" width="15.19921875" style="89" customWidth="1"/>
    <col min="8200" max="8450" width="9" style="89"/>
    <col min="8451" max="8451" width="27.5" style="89" customWidth="1"/>
    <col min="8452" max="8452" width="16.59765625" style="89" customWidth="1"/>
    <col min="8453" max="8453" width="9" style="89"/>
    <col min="8454" max="8454" width="23.09765625" style="89" customWidth="1"/>
    <col min="8455" max="8455" width="15.19921875" style="89" customWidth="1"/>
    <col min="8456" max="8706" width="9" style="89"/>
    <col min="8707" max="8707" width="27.5" style="89" customWidth="1"/>
    <col min="8708" max="8708" width="16.59765625" style="89" customWidth="1"/>
    <col min="8709" max="8709" width="9" style="89"/>
    <col min="8710" max="8710" width="23.09765625" style="89" customWidth="1"/>
    <col min="8711" max="8711" width="15.19921875" style="89" customWidth="1"/>
    <col min="8712" max="8962" width="9" style="89"/>
    <col min="8963" max="8963" width="27.5" style="89" customWidth="1"/>
    <col min="8964" max="8964" width="16.59765625" style="89" customWidth="1"/>
    <col min="8965" max="8965" width="9" style="89"/>
    <col min="8966" max="8966" width="23.09765625" style="89" customWidth="1"/>
    <col min="8967" max="8967" width="15.19921875" style="89" customWidth="1"/>
    <col min="8968" max="9218" width="9" style="89"/>
    <col min="9219" max="9219" width="27.5" style="89" customWidth="1"/>
    <col min="9220" max="9220" width="16.59765625" style="89" customWidth="1"/>
    <col min="9221" max="9221" width="9" style="89"/>
    <col min="9222" max="9222" width="23.09765625" style="89" customWidth="1"/>
    <col min="9223" max="9223" width="15.19921875" style="89" customWidth="1"/>
    <col min="9224" max="9474" width="9" style="89"/>
    <col min="9475" max="9475" width="27.5" style="89" customWidth="1"/>
    <col min="9476" max="9476" width="16.59765625" style="89" customWidth="1"/>
    <col min="9477" max="9477" width="9" style="89"/>
    <col min="9478" max="9478" width="23.09765625" style="89" customWidth="1"/>
    <col min="9479" max="9479" width="15.19921875" style="89" customWidth="1"/>
    <col min="9480" max="9730" width="9" style="89"/>
    <col min="9731" max="9731" width="27.5" style="89" customWidth="1"/>
    <col min="9732" max="9732" width="16.59765625" style="89" customWidth="1"/>
    <col min="9733" max="9733" width="9" style="89"/>
    <col min="9734" max="9734" width="23.09765625" style="89" customWidth="1"/>
    <col min="9735" max="9735" width="15.19921875" style="89" customWidth="1"/>
    <col min="9736" max="9986" width="9" style="89"/>
    <col min="9987" max="9987" width="27.5" style="89" customWidth="1"/>
    <col min="9988" max="9988" width="16.59765625" style="89" customWidth="1"/>
    <col min="9989" max="9989" width="9" style="89"/>
    <col min="9990" max="9990" width="23.09765625" style="89" customWidth="1"/>
    <col min="9991" max="9991" width="15.19921875" style="89" customWidth="1"/>
    <col min="9992" max="10242" width="9" style="89"/>
    <col min="10243" max="10243" width="27.5" style="89" customWidth="1"/>
    <col min="10244" max="10244" width="16.59765625" style="89" customWidth="1"/>
    <col min="10245" max="10245" width="9" style="89"/>
    <col min="10246" max="10246" width="23.09765625" style="89" customWidth="1"/>
    <col min="10247" max="10247" width="15.19921875" style="89" customWidth="1"/>
    <col min="10248" max="10498" width="9" style="89"/>
    <col min="10499" max="10499" width="27.5" style="89" customWidth="1"/>
    <col min="10500" max="10500" width="16.59765625" style="89" customWidth="1"/>
    <col min="10501" max="10501" width="9" style="89"/>
    <col min="10502" max="10502" width="23.09765625" style="89" customWidth="1"/>
    <col min="10503" max="10503" width="15.19921875" style="89" customWidth="1"/>
    <col min="10504" max="10754" width="9" style="89"/>
    <col min="10755" max="10755" width="27.5" style="89" customWidth="1"/>
    <col min="10756" max="10756" width="16.59765625" style="89" customWidth="1"/>
    <col min="10757" max="10757" width="9" style="89"/>
    <col min="10758" max="10758" width="23.09765625" style="89" customWidth="1"/>
    <col min="10759" max="10759" width="15.19921875" style="89" customWidth="1"/>
    <col min="10760" max="11010" width="9" style="89"/>
    <col min="11011" max="11011" width="27.5" style="89" customWidth="1"/>
    <col min="11012" max="11012" width="16.59765625" style="89" customWidth="1"/>
    <col min="11013" max="11013" width="9" style="89"/>
    <col min="11014" max="11014" width="23.09765625" style="89" customWidth="1"/>
    <col min="11015" max="11015" width="15.19921875" style="89" customWidth="1"/>
    <col min="11016" max="11266" width="9" style="89"/>
    <col min="11267" max="11267" width="27.5" style="89" customWidth="1"/>
    <col min="11268" max="11268" width="16.59765625" style="89" customWidth="1"/>
    <col min="11269" max="11269" width="9" style="89"/>
    <col min="11270" max="11270" width="23.09765625" style="89" customWidth="1"/>
    <col min="11271" max="11271" width="15.19921875" style="89" customWidth="1"/>
    <col min="11272" max="11522" width="9" style="89"/>
    <col min="11523" max="11523" width="27.5" style="89" customWidth="1"/>
    <col min="11524" max="11524" width="16.59765625" style="89" customWidth="1"/>
    <col min="11525" max="11525" width="9" style="89"/>
    <col min="11526" max="11526" width="23.09765625" style="89" customWidth="1"/>
    <col min="11527" max="11527" width="15.19921875" style="89" customWidth="1"/>
    <col min="11528" max="11778" width="9" style="89"/>
    <col min="11779" max="11779" width="27.5" style="89" customWidth="1"/>
    <col min="11780" max="11780" width="16.59765625" style="89" customWidth="1"/>
    <col min="11781" max="11781" width="9" style="89"/>
    <col min="11782" max="11782" width="23.09765625" style="89" customWidth="1"/>
    <col min="11783" max="11783" width="15.19921875" style="89" customWidth="1"/>
    <col min="11784" max="12034" width="9" style="89"/>
    <col min="12035" max="12035" width="27.5" style="89" customWidth="1"/>
    <col min="12036" max="12036" width="16.59765625" style="89" customWidth="1"/>
    <col min="12037" max="12037" width="9" style="89"/>
    <col min="12038" max="12038" width="23.09765625" style="89" customWidth="1"/>
    <col min="12039" max="12039" width="15.19921875" style="89" customWidth="1"/>
    <col min="12040" max="12290" width="9" style="89"/>
    <col min="12291" max="12291" width="27.5" style="89" customWidth="1"/>
    <col min="12292" max="12292" width="16.59765625" style="89" customWidth="1"/>
    <col min="12293" max="12293" width="9" style="89"/>
    <col min="12294" max="12294" width="23.09765625" style="89" customWidth="1"/>
    <col min="12295" max="12295" width="15.19921875" style="89" customWidth="1"/>
    <col min="12296" max="12546" width="9" style="89"/>
    <col min="12547" max="12547" width="27.5" style="89" customWidth="1"/>
    <col min="12548" max="12548" width="16.59765625" style="89" customWidth="1"/>
    <col min="12549" max="12549" width="9" style="89"/>
    <col min="12550" max="12550" width="23.09765625" style="89" customWidth="1"/>
    <col min="12551" max="12551" width="15.19921875" style="89" customWidth="1"/>
    <col min="12552" max="12802" width="9" style="89"/>
    <col min="12803" max="12803" width="27.5" style="89" customWidth="1"/>
    <col min="12804" max="12804" width="16.59765625" style="89" customWidth="1"/>
    <col min="12805" max="12805" width="9" style="89"/>
    <col min="12806" max="12806" width="23.09765625" style="89" customWidth="1"/>
    <col min="12807" max="12807" width="15.19921875" style="89" customWidth="1"/>
    <col min="12808" max="13058" width="9" style="89"/>
    <col min="13059" max="13059" width="27.5" style="89" customWidth="1"/>
    <col min="13060" max="13060" width="16.59765625" style="89" customWidth="1"/>
    <col min="13061" max="13061" width="9" style="89"/>
    <col min="13062" max="13062" width="23.09765625" style="89" customWidth="1"/>
    <col min="13063" max="13063" width="15.19921875" style="89" customWidth="1"/>
    <col min="13064" max="13314" width="9" style="89"/>
    <col min="13315" max="13315" width="27.5" style="89" customWidth="1"/>
    <col min="13316" max="13316" width="16.59765625" style="89" customWidth="1"/>
    <col min="13317" max="13317" width="9" style="89"/>
    <col min="13318" max="13318" width="23.09765625" style="89" customWidth="1"/>
    <col min="13319" max="13319" width="15.19921875" style="89" customWidth="1"/>
    <col min="13320" max="13570" width="9" style="89"/>
    <col min="13571" max="13571" width="27.5" style="89" customWidth="1"/>
    <col min="13572" max="13572" width="16.59765625" style="89" customWidth="1"/>
    <col min="13573" max="13573" width="9" style="89"/>
    <col min="13574" max="13574" width="23.09765625" style="89" customWidth="1"/>
    <col min="13575" max="13575" width="15.19921875" style="89" customWidth="1"/>
    <col min="13576" max="13826" width="9" style="89"/>
    <col min="13827" max="13827" width="27.5" style="89" customWidth="1"/>
    <col min="13828" max="13828" width="16.59765625" style="89" customWidth="1"/>
    <col min="13829" max="13829" width="9" style="89"/>
    <col min="13830" max="13830" width="23.09765625" style="89" customWidth="1"/>
    <col min="13831" max="13831" width="15.19921875" style="89" customWidth="1"/>
    <col min="13832" max="14082" width="9" style="89"/>
    <col min="14083" max="14083" width="27.5" style="89" customWidth="1"/>
    <col min="14084" max="14084" width="16.59765625" style="89" customWidth="1"/>
    <col min="14085" max="14085" width="9" style="89"/>
    <col min="14086" max="14086" width="23.09765625" style="89" customWidth="1"/>
    <col min="14087" max="14087" width="15.19921875" style="89" customWidth="1"/>
    <col min="14088" max="14338" width="9" style="89"/>
    <col min="14339" max="14339" width="27.5" style="89" customWidth="1"/>
    <col min="14340" max="14340" width="16.59765625" style="89" customWidth="1"/>
    <col min="14341" max="14341" width="9" style="89"/>
    <col min="14342" max="14342" width="23.09765625" style="89" customWidth="1"/>
    <col min="14343" max="14343" width="15.19921875" style="89" customWidth="1"/>
    <col min="14344" max="14594" width="9" style="89"/>
    <col min="14595" max="14595" width="27.5" style="89" customWidth="1"/>
    <col min="14596" max="14596" width="16.59765625" style="89" customWidth="1"/>
    <col min="14597" max="14597" width="9" style="89"/>
    <col min="14598" max="14598" width="23.09765625" style="89" customWidth="1"/>
    <col min="14599" max="14599" width="15.19921875" style="89" customWidth="1"/>
    <col min="14600" max="14850" width="9" style="89"/>
    <col min="14851" max="14851" width="27.5" style="89" customWidth="1"/>
    <col min="14852" max="14852" width="16.59765625" style="89" customWidth="1"/>
    <col min="14853" max="14853" width="9" style="89"/>
    <col min="14854" max="14854" width="23.09765625" style="89" customWidth="1"/>
    <col min="14855" max="14855" width="15.19921875" style="89" customWidth="1"/>
    <col min="14856" max="15106" width="9" style="89"/>
    <col min="15107" max="15107" width="27.5" style="89" customWidth="1"/>
    <col min="15108" max="15108" width="16.59765625" style="89" customWidth="1"/>
    <col min="15109" max="15109" width="9" style="89"/>
    <col min="15110" max="15110" width="23.09765625" style="89" customWidth="1"/>
    <col min="15111" max="15111" width="15.19921875" style="89" customWidth="1"/>
    <col min="15112" max="15362" width="9" style="89"/>
    <col min="15363" max="15363" width="27.5" style="89" customWidth="1"/>
    <col min="15364" max="15364" width="16.59765625" style="89" customWidth="1"/>
    <col min="15365" max="15365" width="9" style="89"/>
    <col min="15366" max="15366" width="23.09765625" style="89" customWidth="1"/>
    <col min="15367" max="15367" width="15.19921875" style="89" customWidth="1"/>
    <col min="15368" max="15618" width="9" style="89"/>
    <col min="15619" max="15619" width="27.5" style="89" customWidth="1"/>
    <col min="15620" max="15620" width="16.59765625" style="89" customWidth="1"/>
    <col min="15621" max="15621" width="9" style="89"/>
    <col min="15622" max="15622" width="23.09765625" style="89" customWidth="1"/>
    <col min="15623" max="15623" width="15.19921875" style="89" customWidth="1"/>
    <col min="15624" max="15874" width="9" style="89"/>
    <col min="15875" max="15875" width="27.5" style="89" customWidth="1"/>
    <col min="15876" max="15876" width="16.59765625" style="89" customWidth="1"/>
    <col min="15877" max="15877" width="9" style="89"/>
    <col min="15878" max="15878" width="23.09765625" style="89" customWidth="1"/>
    <col min="15879" max="15879" width="15.19921875" style="89" customWidth="1"/>
    <col min="15880" max="16130" width="9" style="89"/>
    <col min="16131" max="16131" width="27.5" style="89" customWidth="1"/>
    <col min="16132" max="16132" width="16.59765625" style="89" customWidth="1"/>
    <col min="16133" max="16133" width="9" style="89"/>
    <col min="16134" max="16134" width="23.09765625" style="89" customWidth="1"/>
    <col min="16135" max="16135" width="15.19921875" style="89" customWidth="1"/>
    <col min="16136" max="16384" width="9" style="89"/>
  </cols>
  <sheetData>
    <row r="1" spans="1:15" s="81" customFormat="1" ht="35.25" customHeight="1" x14ac:dyDescent="0.25">
      <c r="A1" s="79" t="s">
        <v>1670</v>
      </c>
      <c r="B1" s="79" t="s">
        <v>1039</v>
      </c>
      <c r="C1" s="79" t="s">
        <v>1672</v>
      </c>
      <c r="D1" s="79" t="s">
        <v>1671</v>
      </c>
      <c r="E1" s="79" t="s">
        <v>1673</v>
      </c>
      <c r="F1" s="79" t="s">
        <v>1674</v>
      </c>
      <c r="G1" s="79" t="s">
        <v>1041</v>
      </c>
      <c r="H1" s="116" t="s">
        <v>1649</v>
      </c>
      <c r="I1" s="79" t="s">
        <v>1040</v>
      </c>
      <c r="J1" s="79" t="s">
        <v>1676</v>
      </c>
      <c r="K1" s="79" t="s">
        <v>1677</v>
      </c>
      <c r="L1" s="79" t="s">
        <v>1678</v>
      </c>
      <c r="M1" s="79" t="s">
        <v>1690</v>
      </c>
      <c r="N1" s="79" t="s">
        <v>1042</v>
      </c>
      <c r="O1" s="160" t="s">
        <v>1849</v>
      </c>
    </row>
    <row r="2" spans="1:15" s="71" customFormat="1" ht="24" x14ac:dyDescent="0.25">
      <c r="A2" s="88" t="s">
        <v>1074</v>
      </c>
      <c r="B2" s="86" t="s">
        <v>1177</v>
      </c>
      <c r="C2" s="84" t="s">
        <v>1076</v>
      </c>
      <c r="D2" s="92" t="s">
        <v>1075</v>
      </c>
      <c r="E2" s="84" t="s">
        <v>1078</v>
      </c>
      <c r="F2" s="91" t="s">
        <v>1079</v>
      </c>
      <c r="G2" s="93" t="s">
        <v>1080</v>
      </c>
      <c r="H2" s="117" t="s">
        <v>1648</v>
      </c>
      <c r="I2" s="86" t="s">
        <v>1077</v>
      </c>
      <c r="J2" s="136" t="s">
        <v>1081</v>
      </c>
      <c r="K2" s="88" t="s">
        <v>1069</v>
      </c>
      <c r="L2" s="88" t="s">
        <v>1069</v>
      </c>
      <c r="M2" s="88"/>
      <c r="N2" s="87" t="s">
        <v>1051</v>
      </c>
      <c r="O2" s="161" t="s">
        <v>1850</v>
      </c>
    </row>
    <row r="3" spans="1:15" s="71" customFormat="1" ht="48" x14ac:dyDescent="0.25">
      <c r="A3" s="88" t="s">
        <v>1082</v>
      </c>
      <c r="B3" s="86" t="s">
        <v>1177</v>
      </c>
      <c r="C3" s="84" t="s">
        <v>1084</v>
      </c>
      <c r="D3" s="92" t="s">
        <v>1083</v>
      </c>
      <c r="E3" s="84" t="s">
        <v>1086</v>
      </c>
      <c r="F3" s="91" t="s">
        <v>1087</v>
      </c>
      <c r="G3" s="93" t="s">
        <v>1088</v>
      </c>
      <c r="H3" s="117" t="s">
        <v>1647</v>
      </c>
      <c r="I3" s="86" t="s">
        <v>1085</v>
      </c>
      <c r="J3" s="136" t="s">
        <v>1081</v>
      </c>
      <c r="K3" s="88" t="s">
        <v>1063</v>
      </c>
      <c r="L3" s="88" t="s">
        <v>1063</v>
      </c>
      <c r="M3" s="88"/>
      <c r="N3" s="87" t="s">
        <v>1051</v>
      </c>
      <c r="O3" s="162"/>
    </row>
    <row r="4" spans="1:15" ht="24" x14ac:dyDescent="0.25">
      <c r="A4" s="88" t="s">
        <v>1089</v>
      </c>
      <c r="B4" s="86" t="s">
        <v>1177</v>
      </c>
      <c r="C4" s="84" t="s">
        <v>1091</v>
      </c>
      <c r="D4" s="92" t="s">
        <v>1090</v>
      </c>
      <c r="E4" s="84" t="s">
        <v>1093</v>
      </c>
      <c r="F4" s="91" t="s">
        <v>1087</v>
      </c>
      <c r="G4" s="93" t="s">
        <v>1094</v>
      </c>
      <c r="H4" s="117" t="s">
        <v>1648</v>
      </c>
      <c r="I4" s="86" t="s">
        <v>1092</v>
      </c>
      <c r="J4" s="136" t="s">
        <v>1081</v>
      </c>
      <c r="K4" s="88" t="s">
        <v>1063</v>
      </c>
      <c r="L4" s="88" t="s">
        <v>1063</v>
      </c>
      <c r="M4" s="88"/>
      <c r="N4" s="87" t="s">
        <v>1051</v>
      </c>
      <c r="O4" s="162"/>
    </row>
    <row r="5" spans="1:15" ht="48" x14ac:dyDescent="0.25">
      <c r="A5" s="88" t="s">
        <v>1095</v>
      </c>
      <c r="B5" s="86" t="s">
        <v>1177</v>
      </c>
      <c r="C5" s="84" t="s">
        <v>1097</v>
      </c>
      <c r="D5" s="92" t="s">
        <v>1096</v>
      </c>
      <c r="E5" s="84" t="s">
        <v>1099</v>
      </c>
      <c r="F5" s="91" t="s">
        <v>1087</v>
      </c>
      <c r="G5" s="93" t="s">
        <v>1088</v>
      </c>
      <c r="H5" s="117" t="s">
        <v>1647</v>
      </c>
      <c r="I5" s="86" t="s">
        <v>1098</v>
      </c>
      <c r="J5" s="136" t="s">
        <v>1081</v>
      </c>
      <c r="K5" s="88" t="s">
        <v>1063</v>
      </c>
      <c r="L5" s="88" t="s">
        <v>1063</v>
      </c>
      <c r="M5" s="88"/>
      <c r="N5" s="87" t="s">
        <v>1051</v>
      </c>
      <c r="O5" s="162"/>
    </row>
    <row r="6" spans="1:15" ht="24" x14ac:dyDescent="0.25">
      <c r="A6" s="88" t="s">
        <v>1100</v>
      </c>
      <c r="B6" s="86" t="s">
        <v>1177</v>
      </c>
      <c r="C6" s="84" t="s">
        <v>1102</v>
      </c>
      <c r="D6" s="92" t="s">
        <v>1101</v>
      </c>
      <c r="E6" s="84" t="s">
        <v>1103</v>
      </c>
      <c r="F6" s="91" t="s">
        <v>1087</v>
      </c>
      <c r="G6" s="93" t="s">
        <v>1094</v>
      </c>
      <c r="H6" s="117" t="s">
        <v>1648</v>
      </c>
      <c r="I6" s="86" t="s">
        <v>1092</v>
      </c>
      <c r="J6" s="136" t="s">
        <v>1081</v>
      </c>
      <c r="K6" s="88" t="s">
        <v>1063</v>
      </c>
      <c r="L6" s="88" t="s">
        <v>1063</v>
      </c>
      <c r="M6" s="88"/>
      <c r="N6" s="87" t="s">
        <v>1051</v>
      </c>
      <c r="O6" s="162"/>
    </row>
    <row r="7" spans="1:15" ht="48" x14ac:dyDescent="0.25">
      <c r="A7" s="88" t="s">
        <v>1104</v>
      </c>
      <c r="B7" s="86" t="s">
        <v>1177</v>
      </c>
      <c r="C7" s="84" t="s">
        <v>1106</v>
      </c>
      <c r="D7" s="92" t="s">
        <v>1105</v>
      </c>
      <c r="E7" s="84" t="s">
        <v>1107</v>
      </c>
      <c r="F7" s="91" t="s">
        <v>1087</v>
      </c>
      <c r="G7" s="93" t="s">
        <v>1088</v>
      </c>
      <c r="H7" s="117" t="s">
        <v>1647</v>
      </c>
      <c r="I7" s="86" t="s">
        <v>1098</v>
      </c>
      <c r="J7" s="136" t="s">
        <v>1081</v>
      </c>
      <c r="K7" s="88" t="s">
        <v>1063</v>
      </c>
      <c r="L7" s="88" t="s">
        <v>1063</v>
      </c>
      <c r="M7" s="88"/>
      <c r="N7" s="87" t="s">
        <v>1051</v>
      </c>
      <c r="O7" s="162"/>
    </row>
    <row r="8" spans="1:15" ht="36" x14ac:dyDescent="0.25">
      <c r="A8" s="88" t="s">
        <v>1108</v>
      </c>
      <c r="B8" s="86" t="s">
        <v>1177</v>
      </c>
      <c r="C8" s="84" t="s">
        <v>1110</v>
      </c>
      <c r="D8" s="92" t="s">
        <v>1109</v>
      </c>
      <c r="E8" s="84" t="s">
        <v>1111</v>
      </c>
      <c r="F8" s="91" t="s">
        <v>1087</v>
      </c>
      <c r="G8" s="93" t="s">
        <v>1094</v>
      </c>
      <c r="H8" s="117" t="s">
        <v>1648</v>
      </c>
      <c r="I8" s="86" t="s">
        <v>1092</v>
      </c>
      <c r="J8" s="136" t="s">
        <v>1081</v>
      </c>
      <c r="K8" s="88" t="s">
        <v>1063</v>
      </c>
      <c r="L8" s="88" t="s">
        <v>1063</v>
      </c>
      <c r="M8" s="88"/>
      <c r="N8" s="87" t="s">
        <v>1051</v>
      </c>
      <c r="O8" s="162"/>
    </row>
    <row r="9" spans="1:15" ht="48" x14ac:dyDescent="0.25">
      <c r="A9" s="88" t="s">
        <v>1112</v>
      </c>
      <c r="B9" s="86" t="s">
        <v>1177</v>
      </c>
      <c r="C9" s="84" t="s">
        <v>1114</v>
      </c>
      <c r="D9" s="92" t="s">
        <v>1113</v>
      </c>
      <c r="E9" s="84" t="s">
        <v>1115</v>
      </c>
      <c r="F9" s="91" t="s">
        <v>1087</v>
      </c>
      <c r="G9" s="93" t="s">
        <v>1088</v>
      </c>
      <c r="H9" s="117" t="s">
        <v>1647</v>
      </c>
      <c r="I9" s="86" t="s">
        <v>1098</v>
      </c>
      <c r="J9" s="136" t="s">
        <v>1081</v>
      </c>
      <c r="K9" s="88" t="s">
        <v>1063</v>
      </c>
      <c r="L9" s="88" t="s">
        <v>1063</v>
      </c>
      <c r="M9" s="88"/>
      <c r="N9" s="87" t="s">
        <v>1051</v>
      </c>
      <c r="O9" s="162"/>
    </row>
    <row r="10" spans="1:15" ht="24" x14ac:dyDescent="0.25">
      <c r="A10" s="88" t="s">
        <v>1116</v>
      </c>
      <c r="B10" s="86" t="s">
        <v>1177</v>
      </c>
      <c r="C10" s="84" t="s">
        <v>1118</v>
      </c>
      <c r="D10" s="92" t="s">
        <v>1117</v>
      </c>
      <c r="E10" s="84" t="s">
        <v>1120</v>
      </c>
      <c r="F10" s="94" t="s">
        <v>1121</v>
      </c>
      <c r="G10" s="93" t="s">
        <v>1094</v>
      </c>
      <c r="H10" s="117" t="s">
        <v>1648</v>
      </c>
      <c r="I10" s="86" t="s">
        <v>1119</v>
      </c>
      <c r="J10" s="136" t="s">
        <v>1081</v>
      </c>
      <c r="K10" s="88" t="s">
        <v>1063</v>
      </c>
      <c r="L10" s="88" t="s">
        <v>1063</v>
      </c>
      <c r="M10" s="88"/>
      <c r="N10" s="87" t="s">
        <v>1051</v>
      </c>
      <c r="O10" s="162"/>
    </row>
    <row r="11" spans="1:15" ht="48" x14ac:dyDescent="0.25">
      <c r="A11" s="88" t="s">
        <v>1122</v>
      </c>
      <c r="B11" s="86" t="s">
        <v>1177</v>
      </c>
      <c r="C11" s="84" t="s">
        <v>1124</v>
      </c>
      <c r="D11" s="92" t="s">
        <v>1123</v>
      </c>
      <c r="E11" s="84" t="s">
        <v>1125</v>
      </c>
      <c r="F11" s="94" t="s">
        <v>1121</v>
      </c>
      <c r="G11" s="93" t="s">
        <v>1088</v>
      </c>
      <c r="H11" s="117" t="s">
        <v>1647</v>
      </c>
      <c r="I11" s="86" t="s">
        <v>1085</v>
      </c>
      <c r="J11" s="136" t="s">
        <v>1081</v>
      </c>
      <c r="K11" s="88" t="s">
        <v>1063</v>
      </c>
      <c r="L11" s="88" t="s">
        <v>1063</v>
      </c>
      <c r="M11" s="88"/>
      <c r="N11" s="87" t="s">
        <v>1051</v>
      </c>
      <c r="O11" s="162"/>
    </row>
    <row r="12" spans="1:15" ht="24" x14ac:dyDescent="0.25">
      <c r="A12" s="88" t="s">
        <v>1126</v>
      </c>
      <c r="B12" s="86" t="s">
        <v>1177</v>
      </c>
      <c r="C12" s="84" t="s">
        <v>1128</v>
      </c>
      <c r="D12" s="92" t="s">
        <v>1127</v>
      </c>
      <c r="E12" s="84" t="s">
        <v>1129</v>
      </c>
      <c r="F12" s="94" t="s">
        <v>1121</v>
      </c>
      <c r="G12" s="93" t="s">
        <v>1094</v>
      </c>
      <c r="H12" s="117" t="s">
        <v>1648</v>
      </c>
      <c r="I12" s="86" t="s">
        <v>1092</v>
      </c>
      <c r="J12" s="136" t="s">
        <v>1081</v>
      </c>
      <c r="K12" s="88" t="s">
        <v>1063</v>
      </c>
      <c r="L12" s="88" t="s">
        <v>1063</v>
      </c>
      <c r="M12" s="88"/>
      <c r="N12" s="87" t="s">
        <v>1051</v>
      </c>
      <c r="O12" s="162"/>
    </row>
    <row r="13" spans="1:15" ht="48" x14ac:dyDescent="0.25">
      <c r="A13" s="88" t="s">
        <v>1130</v>
      </c>
      <c r="B13" s="86" t="s">
        <v>1177</v>
      </c>
      <c r="C13" s="84" t="s">
        <v>1132</v>
      </c>
      <c r="D13" s="92" t="s">
        <v>1131</v>
      </c>
      <c r="E13" s="84" t="s">
        <v>1133</v>
      </c>
      <c r="F13" s="94" t="s">
        <v>1121</v>
      </c>
      <c r="G13" s="93" t="s">
        <v>1088</v>
      </c>
      <c r="H13" s="117" t="s">
        <v>1647</v>
      </c>
      <c r="I13" s="86" t="s">
        <v>1098</v>
      </c>
      <c r="J13" s="136" t="s">
        <v>1081</v>
      </c>
      <c r="K13" s="88" t="s">
        <v>1063</v>
      </c>
      <c r="L13" s="88" t="s">
        <v>1063</v>
      </c>
      <c r="M13" s="88"/>
      <c r="N13" s="87" t="s">
        <v>1051</v>
      </c>
      <c r="O13" s="162"/>
    </row>
    <row r="14" spans="1:15" ht="48" x14ac:dyDescent="0.25">
      <c r="A14" s="88" t="s">
        <v>1134</v>
      </c>
      <c r="B14" s="86" t="s">
        <v>1177</v>
      </c>
      <c r="C14" s="84" t="s">
        <v>1136</v>
      </c>
      <c r="D14" s="92" t="s">
        <v>1135</v>
      </c>
      <c r="E14" s="84" t="s">
        <v>1137</v>
      </c>
      <c r="F14" s="94" t="s">
        <v>1121</v>
      </c>
      <c r="G14" s="93" t="s">
        <v>1094</v>
      </c>
      <c r="H14" s="117" t="s">
        <v>1648</v>
      </c>
      <c r="I14" s="86" t="s">
        <v>1092</v>
      </c>
      <c r="J14" s="136" t="s">
        <v>1081</v>
      </c>
      <c r="K14" s="88" t="s">
        <v>1063</v>
      </c>
      <c r="L14" s="88" t="s">
        <v>1063</v>
      </c>
      <c r="M14" s="88"/>
      <c r="N14" s="87" t="s">
        <v>1051</v>
      </c>
      <c r="O14" s="162"/>
    </row>
    <row r="15" spans="1:15" ht="48" x14ac:dyDescent="0.25">
      <c r="A15" s="88" t="s">
        <v>1138</v>
      </c>
      <c r="B15" s="86" t="s">
        <v>1177</v>
      </c>
      <c r="C15" s="84" t="s">
        <v>1140</v>
      </c>
      <c r="D15" s="92" t="s">
        <v>1139</v>
      </c>
      <c r="E15" s="84" t="s">
        <v>1141</v>
      </c>
      <c r="F15" s="94" t="s">
        <v>1121</v>
      </c>
      <c r="G15" s="93" t="s">
        <v>1088</v>
      </c>
      <c r="H15" s="117" t="s">
        <v>1647</v>
      </c>
      <c r="I15" s="86" t="s">
        <v>1098</v>
      </c>
      <c r="J15" s="136" t="s">
        <v>1081</v>
      </c>
      <c r="K15" s="88" t="s">
        <v>1063</v>
      </c>
      <c r="L15" s="88" t="s">
        <v>1063</v>
      </c>
      <c r="M15" s="88"/>
      <c r="N15" s="87" t="s">
        <v>1051</v>
      </c>
      <c r="O15" s="48"/>
    </row>
    <row r="16" spans="1:15" ht="36" x14ac:dyDescent="0.25">
      <c r="A16" s="88" t="s">
        <v>1142</v>
      </c>
      <c r="B16" s="86" t="s">
        <v>1177</v>
      </c>
      <c r="C16" s="84" t="s">
        <v>1144</v>
      </c>
      <c r="D16" s="92" t="s">
        <v>1143</v>
      </c>
      <c r="E16" s="84" t="s">
        <v>1145</v>
      </c>
      <c r="F16" s="94" t="s">
        <v>1121</v>
      </c>
      <c r="G16" s="93" t="s">
        <v>1094</v>
      </c>
      <c r="H16" s="117" t="s">
        <v>1648</v>
      </c>
      <c r="I16" s="86" t="s">
        <v>1092</v>
      </c>
      <c r="J16" s="136" t="s">
        <v>1081</v>
      </c>
      <c r="K16" s="88" t="s">
        <v>1063</v>
      </c>
      <c r="L16" s="88" t="s">
        <v>1063</v>
      </c>
      <c r="M16" s="88"/>
      <c r="N16" s="87" t="s">
        <v>1051</v>
      </c>
      <c r="O16" s="48"/>
    </row>
    <row r="17" spans="1:15" ht="48" x14ac:dyDescent="0.25">
      <c r="A17" s="88" t="s">
        <v>1146</v>
      </c>
      <c r="B17" s="86" t="s">
        <v>1177</v>
      </c>
      <c r="C17" s="84" t="s">
        <v>1148</v>
      </c>
      <c r="D17" s="92" t="s">
        <v>1147</v>
      </c>
      <c r="E17" s="84" t="s">
        <v>1149</v>
      </c>
      <c r="F17" s="94" t="s">
        <v>1121</v>
      </c>
      <c r="G17" s="93" t="s">
        <v>1088</v>
      </c>
      <c r="H17" s="117" t="s">
        <v>1647</v>
      </c>
      <c r="I17" s="86" t="s">
        <v>1098</v>
      </c>
      <c r="J17" s="136" t="s">
        <v>1081</v>
      </c>
      <c r="K17" s="88" t="s">
        <v>1063</v>
      </c>
      <c r="L17" s="88" t="s">
        <v>1063</v>
      </c>
      <c r="M17" s="88"/>
      <c r="N17" s="87" t="s">
        <v>1051</v>
      </c>
      <c r="O17" s="48"/>
    </row>
    <row r="18" spans="1:15" ht="37.200000000000003" x14ac:dyDescent="0.25">
      <c r="A18" s="88" t="s">
        <v>1150</v>
      </c>
      <c r="B18" s="86" t="s">
        <v>58</v>
      </c>
      <c r="C18" s="84" t="s">
        <v>1152</v>
      </c>
      <c r="D18" s="92" t="s">
        <v>1151</v>
      </c>
      <c r="E18" s="95" t="s">
        <v>1153</v>
      </c>
      <c r="F18" s="96" t="s">
        <v>1154</v>
      </c>
      <c r="G18" s="93" t="s">
        <v>1094</v>
      </c>
      <c r="H18" s="117" t="s">
        <v>1648</v>
      </c>
      <c r="I18" s="86" t="s">
        <v>1092</v>
      </c>
      <c r="J18" s="136" t="s">
        <v>1081</v>
      </c>
      <c r="K18" s="88" t="s">
        <v>1063</v>
      </c>
      <c r="L18" s="88" t="s">
        <v>1063</v>
      </c>
      <c r="M18" s="88"/>
      <c r="N18" s="87" t="s">
        <v>1051</v>
      </c>
      <c r="O18" s="48"/>
    </row>
    <row r="19" spans="1:15" ht="61.2" x14ac:dyDescent="0.25">
      <c r="A19" s="88" t="s">
        <v>1155</v>
      </c>
      <c r="B19" s="86" t="s">
        <v>58</v>
      </c>
      <c r="C19" s="84" t="s">
        <v>1157</v>
      </c>
      <c r="D19" s="92" t="s">
        <v>1156</v>
      </c>
      <c r="E19" s="84" t="s">
        <v>1158</v>
      </c>
      <c r="F19" s="84" t="s">
        <v>1154</v>
      </c>
      <c r="G19" s="93" t="s">
        <v>1088</v>
      </c>
      <c r="H19" s="117" t="s">
        <v>1647</v>
      </c>
      <c r="I19" s="86" t="s">
        <v>1098</v>
      </c>
      <c r="J19" s="136" t="s">
        <v>1081</v>
      </c>
      <c r="K19" s="88" t="s">
        <v>1063</v>
      </c>
      <c r="L19" s="88" t="s">
        <v>1063</v>
      </c>
      <c r="M19" s="88"/>
      <c r="N19" s="87" t="s">
        <v>1051</v>
      </c>
      <c r="O19" s="48"/>
    </row>
    <row r="20" spans="1:15" x14ac:dyDescent="0.25">
      <c r="O20" s="48"/>
    </row>
    <row r="25" spans="1:15" x14ac:dyDescent="0.25">
      <c r="O25" s="164"/>
    </row>
    <row r="26" spans="1:15" x14ac:dyDescent="0.25">
      <c r="O26" s="48"/>
    </row>
    <row r="27" spans="1:15" x14ac:dyDescent="0.25">
      <c r="O27" s="48"/>
    </row>
    <row r="28" spans="1:15" x14ac:dyDescent="0.25">
      <c r="O28" s="48"/>
    </row>
    <row r="29" spans="1:15" x14ac:dyDescent="0.25">
      <c r="O29" s="48"/>
    </row>
    <row r="30" spans="1:15" x14ac:dyDescent="0.25">
      <c r="O30" s="48"/>
    </row>
    <row r="31" spans="1:15" x14ac:dyDescent="0.25">
      <c r="O31" s="162"/>
    </row>
    <row r="32" spans="1:15" x14ac:dyDescent="0.25">
      <c r="O32" s="162"/>
    </row>
    <row r="33" spans="15:15" x14ac:dyDescent="0.25">
      <c r="O33" s="162"/>
    </row>
    <row r="34" spans="15:15" x14ac:dyDescent="0.25">
      <c r="O34" s="162"/>
    </row>
    <row r="35" spans="15:15" x14ac:dyDescent="0.25">
      <c r="O35" s="162"/>
    </row>
    <row r="36" spans="15:15" x14ac:dyDescent="0.25">
      <c r="O36" s="162"/>
    </row>
    <row r="37" spans="15:15" x14ac:dyDescent="0.25">
      <c r="O37" s="162"/>
    </row>
    <row r="38" spans="15:15" x14ac:dyDescent="0.25">
      <c r="O38" s="162"/>
    </row>
    <row r="39" spans="15:15" x14ac:dyDescent="0.25">
      <c r="O39" s="162"/>
    </row>
    <row r="40" spans="15:15" x14ac:dyDescent="0.25">
      <c r="O40" s="162"/>
    </row>
    <row r="41" spans="15:15" x14ac:dyDescent="0.25">
      <c r="O41" s="162"/>
    </row>
    <row r="42" spans="15:15" x14ac:dyDescent="0.25">
      <c r="O42" s="162"/>
    </row>
    <row r="43" spans="15:15" x14ac:dyDescent="0.25">
      <c r="O43" s="48"/>
    </row>
    <row r="48" spans="15:15" x14ac:dyDescent="0.25">
      <c r="O48" s="165"/>
    </row>
    <row r="49" spans="15:15" x14ac:dyDescent="0.25">
      <c r="O49" s="165"/>
    </row>
    <row r="50" spans="15:15" x14ac:dyDescent="0.25">
      <c r="O50" s="165"/>
    </row>
    <row r="51" spans="15:15" x14ac:dyDescent="0.25">
      <c r="O51" s="165"/>
    </row>
    <row r="52" spans="15:15" x14ac:dyDescent="0.25">
      <c r="O52" s="165"/>
    </row>
    <row r="53" spans="15:15" x14ac:dyDescent="0.25">
      <c r="O53" s="165"/>
    </row>
    <row r="54" spans="15:15" x14ac:dyDescent="0.25">
      <c r="O54" s="165"/>
    </row>
    <row r="55" spans="15:15" x14ac:dyDescent="0.25">
      <c r="O55" s="165"/>
    </row>
    <row r="56" spans="15:15" x14ac:dyDescent="0.25">
      <c r="O56" s="165"/>
    </row>
    <row r="57" spans="15:15" x14ac:dyDescent="0.25">
      <c r="O57" s="165"/>
    </row>
    <row r="58" spans="15:15" x14ac:dyDescent="0.25">
      <c r="O58" s="165"/>
    </row>
    <row r="59" spans="15:15" x14ac:dyDescent="0.25">
      <c r="O59" s="165"/>
    </row>
    <row r="60" spans="15:15" x14ac:dyDescent="0.25">
      <c r="O60" s="165"/>
    </row>
    <row r="61" spans="15:15" x14ac:dyDescent="0.25">
      <c r="O61" s="165"/>
    </row>
    <row r="62" spans="15:15" x14ac:dyDescent="0.25">
      <c r="O62" s="165"/>
    </row>
  </sheetData>
  <phoneticPr fontId="3" type="noConversion"/>
  <dataValidations count="3">
    <dataValidation type="textLength" operator="lessThanOrEqual" allowBlank="1" showInputMessage="1" showErrorMessage="1" sqref="WVK983042:WVK983059 WLO983042:WLO983059 WBS983042:WBS983059 VRW983042:VRW983059 VIA983042:VIA983059 UYE983042:UYE983059 UOI983042:UOI983059 UEM983042:UEM983059 TUQ983042:TUQ983059 TKU983042:TKU983059 TAY983042:TAY983059 SRC983042:SRC983059 SHG983042:SHG983059 RXK983042:RXK983059 RNO983042:RNO983059 RDS983042:RDS983059 QTW983042:QTW983059 QKA983042:QKA983059 QAE983042:QAE983059 PQI983042:PQI983059 PGM983042:PGM983059 OWQ983042:OWQ983059 OMU983042:OMU983059 OCY983042:OCY983059 NTC983042:NTC983059 NJG983042:NJG983059 MZK983042:MZK983059 MPO983042:MPO983059 MFS983042:MFS983059 LVW983042:LVW983059 LMA983042:LMA983059 LCE983042:LCE983059 KSI983042:KSI983059 KIM983042:KIM983059 JYQ983042:JYQ983059 JOU983042:JOU983059 JEY983042:JEY983059 IVC983042:IVC983059 ILG983042:ILG983059 IBK983042:IBK983059 HRO983042:HRO983059 HHS983042:HHS983059 GXW983042:GXW983059 GOA983042:GOA983059 GEE983042:GEE983059 FUI983042:FUI983059 FKM983042:FKM983059 FAQ983042:FAQ983059 EQU983042:EQU983059 EGY983042:EGY983059 DXC983042:DXC983059 DNG983042:DNG983059 DDK983042:DDK983059 CTO983042:CTO983059 CJS983042:CJS983059 BZW983042:BZW983059 BQA983042:BQA983059 BGE983042:BGE983059 AWI983042:AWI983059 AMM983042:AMM983059 ACQ983042:ACQ983059 SU983042:SU983059 IY983042:IY983059 WVK917506:WVK917523 WLO917506:WLO917523 WBS917506:WBS917523 VRW917506:VRW917523 VIA917506:VIA917523 UYE917506:UYE917523 UOI917506:UOI917523 UEM917506:UEM917523 TUQ917506:TUQ917523 TKU917506:TKU917523 TAY917506:TAY917523 SRC917506:SRC917523 SHG917506:SHG917523 RXK917506:RXK917523 RNO917506:RNO917523 RDS917506:RDS917523 QTW917506:QTW917523 QKA917506:QKA917523 QAE917506:QAE917523 PQI917506:PQI917523 PGM917506:PGM917523 OWQ917506:OWQ917523 OMU917506:OMU917523 OCY917506:OCY917523 NTC917506:NTC917523 NJG917506:NJG917523 MZK917506:MZK917523 MPO917506:MPO917523 MFS917506:MFS917523 LVW917506:LVW917523 LMA917506:LMA917523 LCE917506:LCE917523 KSI917506:KSI917523 KIM917506:KIM917523 JYQ917506:JYQ917523 JOU917506:JOU917523 JEY917506:JEY917523 IVC917506:IVC917523 ILG917506:ILG917523 IBK917506:IBK917523 HRO917506:HRO917523 HHS917506:HHS917523 GXW917506:GXW917523 GOA917506:GOA917523 GEE917506:GEE917523 FUI917506:FUI917523 FKM917506:FKM917523 FAQ917506:FAQ917523 EQU917506:EQU917523 EGY917506:EGY917523 DXC917506:DXC917523 DNG917506:DNG917523 DDK917506:DDK917523 CTO917506:CTO917523 CJS917506:CJS917523 BZW917506:BZW917523 BQA917506:BQA917523 BGE917506:BGE917523 AWI917506:AWI917523 AMM917506:AMM917523 ACQ917506:ACQ917523 SU917506:SU917523 IY917506:IY917523 WVK851970:WVK851987 WLO851970:WLO851987 WBS851970:WBS851987 VRW851970:VRW851987 VIA851970:VIA851987 UYE851970:UYE851987 UOI851970:UOI851987 UEM851970:UEM851987 TUQ851970:TUQ851987 TKU851970:TKU851987 TAY851970:TAY851987 SRC851970:SRC851987 SHG851970:SHG851987 RXK851970:RXK851987 RNO851970:RNO851987 RDS851970:RDS851987 QTW851970:QTW851987 QKA851970:QKA851987 QAE851970:QAE851987 PQI851970:PQI851987 PGM851970:PGM851987 OWQ851970:OWQ851987 OMU851970:OMU851987 OCY851970:OCY851987 NTC851970:NTC851987 NJG851970:NJG851987 MZK851970:MZK851987 MPO851970:MPO851987 MFS851970:MFS851987 LVW851970:LVW851987 LMA851970:LMA851987 LCE851970:LCE851987 KSI851970:KSI851987 KIM851970:KIM851987 JYQ851970:JYQ851987 JOU851970:JOU851987 JEY851970:JEY851987 IVC851970:IVC851987 ILG851970:ILG851987 IBK851970:IBK851987 HRO851970:HRO851987 HHS851970:HHS851987 GXW851970:GXW851987 GOA851970:GOA851987 GEE851970:GEE851987 FUI851970:FUI851987 FKM851970:FKM851987 FAQ851970:FAQ851987 EQU851970:EQU851987 EGY851970:EGY851987 DXC851970:DXC851987 DNG851970:DNG851987 DDK851970:DDK851987 CTO851970:CTO851987 CJS851970:CJS851987 BZW851970:BZW851987 BQA851970:BQA851987 BGE851970:BGE851987 AWI851970:AWI851987 AMM851970:AMM851987 ACQ851970:ACQ851987 SU851970:SU851987 IY851970:IY851987 WVK786434:WVK786451 WLO786434:WLO786451 WBS786434:WBS786451 VRW786434:VRW786451 VIA786434:VIA786451 UYE786434:UYE786451 UOI786434:UOI786451 UEM786434:UEM786451 TUQ786434:TUQ786451 TKU786434:TKU786451 TAY786434:TAY786451 SRC786434:SRC786451 SHG786434:SHG786451 RXK786434:RXK786451 RNO786434:RNO786451 RDS786434:RDS786451 QTW786434:QTW786451 QKA786434:QKA786451 QAE786434:QAE786451 PQI786434:PQI786451 PGM786434:PGM786451 OWQ786434:OWQ786451 OMU786434:OMU786451 OCY786434:OCY786451 NTC786434:NTC786451 NJG786434:NJG786451 MZK786434:MZK786451 MPO786434:MPO786451 MFS786434:MFS786451 LVW786434:LVW786451 LMA786434:LMA786451 LCE786434:LCE786451 KSI786434:KSI786451 KIM786434:KIM786451 JYQ786434:JYQ786451 JOU786434:JOU786451 JEY786434:JEY786451 IVC786434:IVC786451 ILG786434:ILG786451 IBK786434:IBK786451 HRO786434:HRO786451 HHS786434:HHS786451 GXW786434:GXW786451 GOA786434:GOA786451 GEE786434:GEE786451 FUI786434:FUI786451 FKM786434:FKM786451 FAQ786434:FAQ786451 EQU786434:EQU786451 EGY786434:EGY786451 DXC786434:DXC786451 DNG786434:DNG786451 DDK786434:DDK786451 CTO786434:CTO786451 CJS786434:CJS786451 BZW786434:BZW786451 BQA786434:BQA786451 BGE786434:BGE786451 AWI786434:AWI786451 AMM786434:AMM786451 ACQ786434:ACQ786451 SU786434:SU786451 IY786434:IY786451 WVK720898:WVK720915 WLO720898:WLO720915 WBS720898:WBS720915 VRW720898:VRW720915 VIA720898:VIA720915 UYE720898:UYE720915 UOI720898:UOI720915 UEM720898:UEM720915 TUQ720898:TUQ720915 TKU720898:TKU720915 TAY720898:TAY720915 SRC720898:SRC720915 SHG720898:SHG720915 RXK720898:RXK720915 RNO720898:RNO720915 RDS720898:RDS720915 QTW720898:QTW720915 QKA720898:QKA720915 QAE720898:QAE720915 PQI720898:PQI720915 PGM720898:PGM720915 OWQ720898:OWQ720915 OMU720898:OMU720915 OCY720898:OCY720915 NTC720898:NTC720915 NJG720898:NJG720915 MZK720898:MZK720915 MPO720898:MPO720915 MFS720898:MFS720915 LVW720898:LVW720915 LMA720898:LMA720915 LCE720898:LCE720915 KSI720898:KSI720915 KIM720898:KIM720915 JYQ720898:JYQ720915 JOU720898:JOU720915 JEY720898:JEY720915 IVC720898:IVC720915 ILG720898:ILG720915 IBK720898:IBK720915 HRO720898:HRO720915 HHS720898:HHS720915 GXW720898:GXW720915 GOA720898:GOA720915 GEE720898:GEE720915 FUI720898:FUI720915 FKM720898:FKM720915 FAQ720898:FAQ720915 EQU720898:EQU720915 EGY720898:EGY720915 DXC720898:DXC720915 DNG720898:DNG720915 DDK720898:DDK720915 CTO720898:CTO720915 CJS720898:CJS720915 BZW720898:BZW720915 BQA720898:BQA720915 BGE720898:BGE720915 AWI720898:AWI720915 AMM720898:AMM720915 ACQ720898:ACQ720915 SU720898:SU720915 IY720898:IY720915 WVK655362:WVK655379 WLO655362:WLO655379 WBS655362:WBS655379 VRW655362:VRW655379 VIA655362:VIA655379 UYE655362:UYE655379 UOI655362:UOI655379 UEM655362:UEM655379 TUQ655362:TUQ655379 TKU655362:TKU655379 TAY655362:TAY655379 SRC655362:SRC655379 SHG655362:SHG655379 RXK655362:RXK655379 RNO655362:RNO655379 RDS655362:RDS655379 QTW655362:QTW655379 QKA655362:QKA655379 QAE655362:QAE655379 PQI655362:PQI655379 PGM655362:PGM655379 OWQ655362:OWQ655379 OMU655362:OMU655379 OCY655362:OCY655379 NTC655362:NTC655379 NJG655362:NJG655379 MZK655362:MZK655379 MPO655362:MPO655379 MFS655362:MFS655379 LVW655362:LVW655379 LMA655362:LMA655379 LCE655362:LCE655379 KSI655362:KSI655379 KIM655362:KIM655379 JYQ655362:JYQ655379 JOU655362:JOU655379 JEY655362:JEY655379 IVC655362:IVC655379 ILG655362:ILG655379 IBK655362:IBK655379 HRO655362:HRO655379 HHS655362:HHS655379 GXW655362:GXW655379 GOA655362:GOA655379 GEE655362:GEE655379 FUI655362:FUI655379 FKM655362:FKM655379 FAQ655362:FAQ655379 EQU655362:EQU655379 EGY655362:EGY655379 DXC655362:DXC655379 DNG655362:DNG655379 DDK655362:DDK655379 CTO655362:CTO655379 CJS655362:CJS655379 BZW655362:BZW655379 BQA655362:BQA655379 BGE655362:BGE655379 AWI655362:AWI655379 AMM655362:AMM655379 ACQ655362:ACQ655379 SU655362:SU655379 IY655362:IY655379 WVK589826:WVK589843 WLO589826:WLO589843 WBS589826:WBS589843 VRW589826:VRW589843 VIA589826:VIA589843 UYE589826:UYE589843 UOI589826:UOI589843 UEM589826:UEM589843 TUQ589826:TUQ589843 TKU589826:TKU589843 TAY589826:TAY589843 SRC589826:SRC589843 SHG589826:SHG589843 RXK589826:RXK589843 RNO589826:RNO589843 RDS589826:RDS589843 QTW589826:QTW589843 QKA589826:QKA589843 QAE589826:QAE589843 PQI589826:PQI589843 PGM589826:PGM589843 OWQ589826:OWQ589843 OMU589826:OMU589843 OCY589826:OCY589843 NTC589826:NTC589843 NJG589826:NJG589843 MZK589826:MZK589843 MPO589826:MPO589843 MFS589826:MFS589843 LVW589826:LVW589843 LMA589826:LMA589843 LCE589826:LCE589843 KSI589826:KSI589843 KIM589826:KIM589843 JYQ589826:JYQ589843 JOU589826:JOU589843 JEY589826:JEY589843 IVC589826:IVC589843 ILG589826:ILG589843 IBK589826:IBK589843 HRO589826:HRO589843 HHS589826:HHS589843 GXW589826:GXW589843 GOA589826:GOA589843 GEE589826:GEE589843 FUI589826:FUI589843 FKM589826:FKM589843 FAQ589826:FAQ589843 EQU589826:EQU589843 EGY589826:EGY589843 DXC589826:DXC589843 DNG589826:DNG589843 DDK589826:DDK589843 CTO589826:CTO589843 CJS589826:CJS589843 BZW589826:BZW589843 BQA589826:BQA589843 BGE589826:BGE589843 AWI589826:AWI589843 AMM589826:AMM589843 ACQ589826:ACQ589843 SU589826:SU589843 IY589826:IY589843 WVK524290:WVK524307 WLO524290:WLO524307 WBS524290:WBS524307 VRW524290:VRW524307 VIA524290:VIA524307 UYE524290:UYE524307 UOI524290:UOI524307 UEM524290:UEM524307 TUQ524290:TUQ524307 TKU524290:TKU524307 TAY524290:TAY524307 SRC524290:SRC524307 SHG524290:SHG524307 RXK524290:RXK524307 RNO524290:RNO524307 RDS524290:RDS524307 QTW524290:QTW524307 QKA524290:QKA524307 QAE524290:QAE524307 PQI524290:PQI524307 PGM524290:PGM524307 OWQ524290:OWQ524307 OMU524290:OMU524307 OCY524290:OCY524307 NTC524290:NTC524307 NJG524290:NJG524307 MZK524290:MZK524307 MPO524290:MPO524307 MFS524290:MFS524307 LVW524290:LVW524307 LMA524290:LMA524307 LCE524290:LCE524307 KSI524290:KSI524307 KIM524290:KIM524307 JYQ524290:JYQ524307 JOU524290:JOU524307 JEY524290:JEY524307 IVC524290:IVC524307 ILG524290:ILG524307 IBK524290:IBK524307 HRO524290:HRO524307 HHS524290:HHS524307 GXW524290:GXW524307 GOA524290:GOA524307 GEE524290:GEE524307 FUI524290:FUI524307 FKM524290:FKM524307 FAQ524290:FAQ524307 EQU524290:EQU524307 EGY524290:EGY524307 DXC524290:DXC524307 DNG524290:DNG524307 DDK524290:DDK524307 CTO524290:CTO524307 CJS524290:CJS524307 BZW524290:BZW524307 BQA524290:BQA524307 BGE524290:BGE524307 AWI524290:AWI524307 AMM524290:AMM524307 ACQ524290:ACQ524307 SU524290:SU524307 IY524290:IY524307 WVK458754:WVK458771 WLO458754:WLO458771 WBS458754:WBS458771 VRW458754:VRW458771 VIA458754:VIA458771 UYE458754:UYE458771 UOI458754:UOI458771 UEM458754:UEM458771 TUQ458754:TUQ458771 TKU458754:TKU458771 TAY458754:TAY458771 SRC458754:SRC458771 SHG458754:SHG458771 RXK458754:RXK458771 RNO458754:RNO458771 RDS458754:RDS458771 QTW458754:QTW458771 QKA458754:QKA458771 QAE458754:QAE458771 PQI458754:PQI458771 PGM458754:PGM458771 OWQ458754:OWQ458771 OMU458754:OMU458771 OCY458754:OCY458771 NTC458754:NTC458771 NJG458754:NJG458771 MZK458754:MZK458771 MPO458754:MPO458771 MFS458754:MFS458771 LVW458754:LVW458771 LMA458754:LMA458771 LCE458754:LCE458771 KSI458754:KSI458771 KIM458754:KIM458771 JYQ458754:JYQ458771 JOU458754:JOU458771 JEY458754:JEY458771 IVC458754:IVC458771 ILG458754:ILG458771 IBK458754:IBK458771 HRO458754:HRO458771 HHS458754:HHS458771 GXW458754:GXW458771 GOA458754:GOA458771 GEE458754:GEE458771 FUI458754:FUI458771 FKM458754:FKM458771 FAQ458754:FAQ458771 EQU458754:EQU458771 EGY458754:EGY458771 DXC458754:DXC458771 DNG458754:DNG458771 DDK458754:DDK458771 CTO458754:CTO458771 CJS458754:CJS458771 BZW458754:BZW458771 BQA458754:BQA458771 BGE458754:BGE458771 AWI458754:AWI458771 AMM458754:AMM458771 ACQ458754:ACQ458771 SU458754:SU458771 IY458754:IY458771 WVK393218:WVK393235 WLO393218:WLO393235 WBS393218:WBS393235 VRW393218:VRW393235 VIA393218:VIA393235 UYE393218:UYE393235 UOI393218:UOI393235 UEM393218:UEM393235 TUQ393218:TUQ393235 TKU393218:TKU393235 TAY393218:TAY393235 SRC393218:SRC393235 SHG393218:SHG393235 RXK393218:RXK393235 RNO393218:RNO393235 RDS393218:RDS393235 QTW393218:QTW393235 QKA393218:QKA393235 QAE393218:QAE393235 PQI393218:PQI393235 PGM393218:PGM393235 OWQ393218:OWQ393235 OMU393218:OMU393235 OCY393218:OCY393235 NTC393218:NTC393235 NJG393218:NJG393235 MZK393218:MZK393235 MPO393218:MPO393235 MFS393218:MFS393235 LVW393218:LVW393235 LMA393218:LMA393235 LCE393218:LCE393235 KSI393218:KSI393235 KIM393218:KIM393235 JYQ393218:JYQ393235 JOU393218:JOU393235 JEY393218:JEY393235 IVC393218:IVC393235 ILG393218:ILG393235 IBK393218:IBK393235 HRO393218:HRO393235 HHS393218:HHS393235 GXW393218:GXW393235 GOA393218:GOA393235 GEE393218:GEE393235 FUI393218:FUI393235 FKM393218:FKM393235 FAQ393218:FAQ393235 EQU393218:EQU393235 EGY393218:EGY393235 DXC393218:DXC393235 DNG393218:DNG393235 DDK393218:DDK393235 CTO393218:CTO393235 CJS393218:CJS393235 BZW393218:BZW393235 BQA393218:BQA393235 BGE393218:BGE393235 AWI393218:AWI393235 AMM393218:AMM393235 ACQ393218:ACQ393235 SU393218:SU393235 IY393218:IY393235 WVK327682:WVK327699 WLO327682:WLO327699 WBS327682:WBS327699 VRW327682:VRW327699 VIA327682:VIA327699 UYE327682:UYE327699 UOI327682:UOI327699 UEM327682:UEM327699 TUQ327682:TUQ327699 TKU327682:TKU327699 TAY327682:TAY327699 SRC327682:SRC327699 SHG327682:SHG327699 RXK327682:RXK327699 RNO327682:RNO327699 RDS327682:RDS327699 QTW327682:QTW327699 QKA327682:QKA327699 QAE327682:QAE327699 PQI327682:PQI327699 PGM327682:PGM327699 OWQ327682:OWQ327699 OMU327682:OMU327699 OCY327682:OCY327699 NTC327682:NTC327699 NJG327682:NJG327699 MZK327682:MZK327699 MPO327682:MPO327699 MFS327682:MFS327699 LVW327682:LVW327699 LMA327682:LMA327699 LCE327682:LCE327699 KSI327682:KSI327699 KIM327682:KIM327699 JYQ327682:JYQ327699 JOU327682:JOU327699 JEY327682:JEY327699 IVC327682:IVC327699 ILG327682:ILG327699 IBK327682:IBK327699 HRO327682:HRO327699 HHS327682:HHS327699 GXW327682:GXW327699 GOA327682:GOA327699 GEE327682:GEE327699 FUI327682:FUI327699 FKM327682:FKM327699 FAQ327682:FAQ327699 EQU327682:EQU327699 EGY327682:EGY327699 DXC327682:DXC327699 DNG327682:DNG327699 DDK327682:DDK327699 CTO327682:CTO327699 CJS327682:CJS327699 BZW327682:BZW327699 BQA327682:BQA327699 BGE327682:BGE327699 AWI327682:AWI327699 AMM327682:AMM327699 ACQ327682:ACQ327699 SU327682:SU327699 IY327682:IY327699 WVK262146:WVK262163 WLO262146:WLO262163 WBS262146:WBS262163 VRW262146:VRW262163 VIA262146:VIA262163 UYE262146:UYE262163 UOI262146:UOI262163 UEM262146:UEM262163 TUQ262146:TUQ262163 TKU262146:TKU262163 TAY262146:TAY262163 SRC262146:SRC262163 SHG262146:SHG262163 RXK262146:RXK262163 RNO262146:RNO262163 RDS262146:RDS262163 QTW262146:QTW262163 QKA262146:QKA262163 QAE262146:QAE262163 PQI262146:PQI262163 PGM262146:PGM262163 OWQ262146:OWQ262163 OMU262146:OMU262163 OCY262146:OCY262163 NTC262146:NTC262163 NJG262146:NJG262163 MZK262146:MZK262163 MPO262146:MPO262163 MFS262146:MFS262163 LVW262146:LVW262163 LMA262146:LMA262163 LCE262146:LCE262163 KSI262146:KSI262163 KIM262146:KIM262163 JYQ262146:JYQ262163 JOU262146:JOU262163 JEY262146:JEY262163 IVC262146:IVC262163 ILG262146:ILG262163 IBK262146:IBK262163 HRO262146:HRO262163 HHS262146:HHS262163 GXW262146:GXW262163 GOA262146:GOA262163 GEE262146:GEE262163 FUI262146:FUI262163 FKM262146:FKM262163 FAQ262146:FAQ262163 EQU262146:EQU262163 EGY262146:EGY262163 DXC262146:DXC262163 DNG262146:DNG262163 DDK262146:DDK262163 CTO262146:CTO262163 CJS262146:CJS262163 BZW262146:BZW262163 BQA262146:BQA262163 BGE262146:BGE262163 AWI262146:AWI262163 AMM262146:AMM262163 ACQ262146:ACQ262163 SU262146:SU262163 IY262146:IY262163 WVK196610:WVK196627 WLO196610:WLO196627 WBS196610:WBS196627 VRW196610:VRW196627 VIA196610:VIA196627 UYE196610:UYE196627 UOI196610:UOI196627 UEM196610:UEM196627 TUQ196610:TUQ196627 TKU196610:TKU196627 TAY196610:TAY196627 SRC196610:SRC196627 SHG196610:SHG196627 RXK196610:RXK196627 RNO196610:RNO196627 RDS196610:RDS196627 QTW196610:QTW196627 QKA196610:QKA196627 QAE196610:QAE196627 PQI196610:PQI196627 PGM196610:PGM196627 OWQ196610:OWQ196627 OMU196610:OMU196627 OCY196610:OCY196627 NTC196610:NTC196627 NJG196610:NJG196627 MZK196610:MZK196627 MPO196610:MPO196627 MFS196610:MFS196627 LVW196610:LVW196627 LMA196610:LMA196627 LCE196610:LCE196627 KSI196610:KSI196627 KIM196610:KIM196627 JYQ196610:JYQ196627 JOU196610:JOU196627 JEY196610:JEY196627 IVC196610:IVC196627 ILG196610:ILG196627 IBK196610:IBK196627 HRO196610:HRO196627 HHS196610:HHS196627 GXW196610:GXW196627 GOA196610:GOA196627 GEE196610:GEE196627 FUI196610:FUI196627 FKM196610:FKM196627 FAQ196610:FAQ196627 EQU196610:EQU196627 EGY196610:EGY196627 DXC196610:DXC196627 DNG196610:DNG196627 DDK196610:DDK196627 CTO196610:CTO196627 CJS196610:CJS196627 BZW196610:BZW196627 BQA196610:BQA196627 BGE196610:BGE196627 AWI196610:AWI196627 AMM196610:AMM196627 ACQ196610:ACQ196627 SU196610:SU196627 IY196610:IY196627 WVK131074:WVK131091 WLO131074:WLO131091 WBS131074:WBS131091 VRW131074:VRW131091 VIA131074:VIA131091 UYE131074:UYE131091 UOI131074:UOI131091 UEM131074:UEM131091 TUQ131074:TUQ131091 TKU131074:TKU131091 TAY131074:TAY131091 SRC131074:SRC131091 SHG131074:SHG131091 RXK131074:RXK131091 RNO131074:RNO131091 RDS131074:RDS131091 QTW131074:QTW131091 QKA131074:QKA131091 QAE131074:QAE131091 PQI131074:PQI131091 PGM131074:PGM131091 OWQ131074:OWQ131091 OMU131074:OMU131091 OCY131074:OCY131091 NTC131074:NTC131091 NJG131074:NJG131091 MZK131074:MZK131091 MPO131074:MPO131091 MFS131074:MFS131091 LVW131074:LVW131091 LMA131074:LMA131091 LCE131074:LCE131091 KSI131074:KSI131091 KIM131074:KIM131091 JYQ131074:JYQ131091 JOU131074:JOU131091 JEY131074:JEY131091 IVC131074:IVC131091 ILG131074:ILG131091 IBK131074:IBK131091 HRO131074:HRO131091 HHS131074:HHS131091 GXW131074:GXW131091 GOA131074:GOA131091 GEE131074:GEE131091 FUI131074:FUI131091 FKM131074:FKM131091 FAQ131074:FAQ131091 EQU131074:EQU131091 EGY131074:EGY131091 DXC131074:DXC131091 DNG131074:DNG131091 DDK131074:DDK131091 CTO131074:CTO131091 CJS131074:CJS131091 BZW131074:BZW131091 BQA131074:BQA131091 BGE131074:BGE131091 AWI131074:AWI131091 AMM131074:AMM131091 ACQ131074:ACQ131091 SU131074:SU131091 IY131074:IY131091 WVK65538:WVK65555 WLO65538:WLO65555 WBS65538:WBS65555 VRW65538:VRW65555 VIA65538:VIA65555 UYE65538:UYE65555 UOI65538:UOI65555 UEM65538:UEM65555 TUQ65538:TUQ65555 TKU65538:TKU65555 TAY65538:TAY65555 SRC65538:SRC65555 SHG65538:SHG65555 RXK65538:RXK65555 RNO65538:RNO65555 RDS65538:RDS65555 QTW65538:QTW65555 QKA65538:QKA65555 QAE65538:QAE65555 PQI65538:PQI65555 PGM65538:PGM65555 OWQ65538:OWQ65555 OMU65538:OMU65555 OCY65538:OCY65555 NTC65538:NTC65555 NJG65538:NJG65555 MZK65538:MZK65555 MPO65538:MPO65555 MFS65538:MFS65555 LVW65538:LVW65555 LMA65538:LMA65555 LCE65538:LCE65555 KSI65538:KSI65555 KIM65538:KIM65555 JYQ65538:JYQ65555 JOU65538:JOU65555 JEY65538:JEY65555 IVC65538:IVC65555 ILG65538:ILG65555 IBK65538:IBK65555 HRO65538:HRO65555 HHS65538:HHS65555 GXW65538:GXW65555 GOA65538:GOA65555 GEE65538:GEE65555 FUI65538:FUI65555 FKM65538:FKM65555 FAQ65538:FAQ65555 EQU65538:EQU65555 EGY65538:EGY65555 DXC65538:DXC65555 DNG65538:DNG65555 DDK65538:DDK65555 CTO65538:CTO65555 CJS65538:CJS65555 BZW65538:BZW65555 BQA65538:BQA65555 BGE65538:BGE65555 AWI65538:AWI65555 AMM65538:AMM65555 ACQ65538:ACQ65555 SU65538:SU65555 IY65538:IY65555 WVK2:WVK19 WLO2:WLO19 WBS2:WBS19 VRW2:VRW19 VIA2:VIA19 UYE2:UYE19 UOI2:UOI19 UEM2:UEM19 TUQ2:TUQ19 TKU2:TKU19 TAY2:TAY19 SRC2:SRC19 SHG2:SHG19 RXK2:RXK19 RNO2:RNO19 RDS2:RDS19 QTW2:QTW19 QKA2:QKA19 QAE2:QAE19 PQI2:PQI19 PGM2:PGM19 OWQ2:OWQ19 OMU2:OMU19 OCY2:OCY19 NTC2:NTC19 NJG2:NJG19 MZK2:MZK19 MPO2:MPO19 MFS2:MFS19 LVW2:LVW19 LMA2:LMA19 LCE2:LCE19 KSI2:KSI19 KIM2:KIM19 JYQ2:JYQ19 JOU2:JOU19 JEY2:JEY19 IVC2:IVC19 ILG2:ILG19 IBK2:IBK19 HRO2:HRO19 HHS2:HHS19 GXW2:GXW19 GOA2:GOA19 GEE2:GEE19 FUI2:FUI19 FKM2:FKM19 FAQ2:FAQ19 EQU2:EQU19 EGY2:EGY19 DXC2:DXC19 DNG2:DNG19 DDK2:DDK19 CTO2:CTO19 CJS2:CJS19 BZW2:BZW19 BQA2:BQA19 BGE2:BGE19 AWI2:AWI19 AMM2:AMM19 ACQ2:ACQ19 SU2:SU19 IY2:IY19 D2:D19 D983042:D983059 D917506:D917523 D851970:D851987 D786434:D786451 D720898:D720915 D655362:D655379 D589826:D589843 D524290:D524307 D458754:D458771 D393218:D393235 D327682:D327699 D262146:D262163 D196610:D196627 D131074:D131091 D65538:D65555">
      <formula1>64</formula1>
    </dataValidation>
    <dataValidation type="list" allowBlank="1" showInputMessage="1" showErrorMessage="1" sqref="N2:N19 WVV983042:WVV983059 WLZ983042:WLZ983059 WCD983042:WCD983059 VSH983042:VSH983059 VIL983042:VIL983059 UYP983042:UYP983059 UOT983042:UOT983059 UEX983042:UEX983059 TVB983042:TVB983059 TLF983042:TLF983059 TBJ983042:TBJ983059 SRN983042:SRN983059 SHR983042:SHR983059 RXV983042:RXV983059 RNZ983042:RNZ983059 RED983042:RED983059 QUH983042:QUH983059 QKL983042:QKL983059 QAP983042:QAP983059 PQT983042:PQT983059 PGX983042:PGX983059 OXB983042:OXB983059 ONF983042:ONF983059 ODJ983042:ODJ983059 NTN983042:NTN983059 NJR983042:NJR983059 MZV983042:MZV983059 MPZ983042:MPZ983059 MGD983042:MGD983059 LWH983042:LWH983059 LML983042:LML983059 LCP983042:LCP983059 KST983042:KST983059 KIX983042:KIX983059 JZB983042:JZB983059 JPF983042:JPF983059 JFJ983042:JFJ983059 IVN983042:IVN983059 ILR983042:ILR983059 IBV983042:IBV983059 HRZ983042:HRZ983059 HID983042:HID983059 GYH983042:GYH983059 GOL983042:GOL983059 GEP983042:GEP983059 FUT983042:FUT983059 FKX983042:FKX983059 FBB983042:FBB983059 ERF983042:ERF983059 EHJ983042:EHJ983059 DXN983042:DXN983059 DNR983042:DNR983059 DDV983042:DDV983059 CTZ983042:CTZ983059 CKD983042:CKD983059 CAH983042:CAH983059 BQL983042:BQL983059 BGP983042:BGP983059 AWT983042:AWT983059 AMX983042:AMX983059 ADB983042:ADB983059 TF983042:TF983059 JJ983042:JJ983059 N983042:N983059 WVV917506:WVV917523 WLZ917506:WLZ917523 WCD917506:WCD917523 VSH917506:VSH917523 VIL917506:VIL917523 UYP917506:UYP917523 UOT917506:UOT917523 UEX917506:UEX917523 TVB917506:TVB917523 TLF917506:TLF917523 TBJ917506:TBJ917523 SRN917506:SRN917523 SHR917506:SHR917523 RXV917506:RXV917523 RNZ917506:RNZ917523 RED917506:RED917523 QUH917506:QUH917523 QKL917506:QKL917523 QAP917506:QAP917523 PQT917506:PQT917523 PGX917506:PGX917523 OXB917506:OXB917523 ONF917506:ONF917523 ODJ917506:ODJ917523 NTN917506:NTN917523 NJR917506:NJR917523 MZV917506:MZV917523 MPZ917506:MPZ917523 MGD917506:MGD917523 LWH917506:LWH917523 LML917506:LML917523 LCP917506:LCP917523 KST917506:KST917523 KIX917506:KIX917523 JZB917506:JZB917523 JPF917506:JPF917523 JFJ917506:JFJ917523 IVN917506:IVN917523 ILR917506:ILR917523 IBV917506:IBV917523 HRZ917506:HRZ917523 HID917506:HID917523 GYH917506:GYH917523 GOL917506:GOL917523 GEP917506:GEP917523 FUT917506:FUT917523 FKX917506:FKX917523 FBB917506:FBB917523 ERF917506:ERF917523 EHJ917506:EHJ917523 DXN917506:DXN917523 DNR917506:DNR917523 DDV917506:DDV917523 CTZ917506:CTZ917523 CKD917506:CKD917523 CAH917506:CAH917523 BQL917506:BQL917523 BGP917506:BGP917523 AWT917506:AWT917523 AMX917506:AMX917523 ADB917506:ADB917523 TF917506:TF917523 JJ917506:JJ917523 N917506:N917523 WVV851970:WVV851987 WLZ851970:WLZ851987 WCD851970:WCD851987 VSH851970:VSH851987 VIL851970:VIL851987 UYP851970:UYP851987 UOT851970:UOT851987 UEX851970:UEX851987 TVB851970:TVB851987 TLF851970:TLF851987 TBJ851970:TBJ851987 SRN851970:SRN851987 SHR851970:SHR851987 RXV851970:RXV851987 RNZ851970:RNZ851987 RED851970:RED851987 QUH851970:QUH851987 QKL851970:QKL851987 QAP851970:QAP851987 PQT851970:PQT851987 PGX851970:PGX851987 OXB851970:OXB851987 ONF851970:ONF851987 ODJ851970:ODJ851987 NTN851970:NTN851987 NJR851970:NJR851987 MZV851970:MZV851987 MPZ851970:MPZ851987 MGD851970:MGD851987 LWH851970:LWH851987 LML851970:LML851987 LCP851970:LCP851987 KST851970:KST851987 KIX851970:KIX851987 JZB851970:JZB851987 JPF851970:JPF851987 JFJ851970:JFJ851987 IVN851970:IVN851987 ILR851970:ILR851987 IBV851970:IBV851987 HRZ851970:HRZ851987 HID851970:HID851987 GYH851970:GYH851987 GOL851970:GOL851987 GEP851970:GEP851987 FUT851970:FUT851987 FKX851970:FKX851987 FBB851970:FBB851987 ERF851970:ERF851987 EHJ851970:EHJ851987 DXN851970:DXN851987 DNR851970:DNR851987 DDV851970:DDV851987 CTZ851970:CTZ851987 CKD851970:CKD851987 CAH851970:CAH851987 BQL851970:BQL851987 BGP851970:BGP851987 AWT851970:AWT851987 AMX851970:AMX851987 ADB851970:ADB851987 TF851970:TF851987 JJ851970:JJ851987 N851970:N851987 WVV786434:WVV786451 WLZ786434:WLZ786451 WCD786434:WCD786451 VSH786434:VSH786451 VIL786434:VIL786451 UYP786434:UYP786451 UOT786434:UOT786451 UEX786434:UEX786451 TVB786434:TVB786451 TLF786434:TLF786451 TBJ786434:TBJ786451 SRN786434:SRN786451 SHR786434:SHR786451 RXV786434:RXV786451 RNZ786434:RNZ786451 RED786434:RED786451 QUH786434:QUH786451 QKL786434:QKL786451 QAP786434:QAP786451 PQT786434:PQT786451 PGX786434:PGX786451 OXB786434:OXB786451 ONF786434:ONF786451 ODJ786434:ODJ786451 NTN786434:NTN786451 NJR786434:NJR786451 MZV786434:MZV786451 MPZ786434:MPZ786451 MGD786434:MGD786451 LWH786434:LWH786451 LML786434:LML786451 LCP786434:LCP786451 KST786434:KST786451 KIX786434:KIX786451 JZB786434:JZB786451 JPF786434:JPF786451 JFJ786434:JFJ786451 IVN786434:IVN786451 ILR786434:ILR786451 IBV786434:IBV786451 HRZ786434:HRZ786451 HID786434:HID786451 GYH786434:GYH786451 GOL786434:GOL786451 GEP786434:GEP786451 FUT786434:FUT786451 FKX786434:FKX786451 FBB786434:FBB786451 ERF786434:ERF786451 EHJ786434:EHJ786451 DXN786434:DXN786451 DNR786434:DNR786451 DDV786434:DDV786451 CTZ786434:CTZ786451 CKD786434:CKD786451 CAH786434:CAH786451 BQL786434:BQL786451 BGP786434:BGP786451 AWT786434:AWT786451 AMX786434:AMX786451 ADB786434:ADB786451 TF786434:TF786451 JJ786434:JJ786451 N786434:N786451 WVV720898:WVV720915 WLZ720898:WLZ720915 WCD720898:WCD720915 VSH720898:VSH720915 VIL720898:VIL720915 UYP720898:UYP720915 UOT720898:UOT720915 UEX720898:UEX720915 TVB720898:TVB720915 TLF720898:TLF720915 TBJ720898:TBJ720915 SRN720898:SRN720915 SHR720898:SHR720915 RXV720898:RXV720915 RNZ720898:RNZ720915 RED720898:RED720915 QUH720898:QUH720915 QKL720898:QKL720915 QAP720898:QAP720915 PQT720898:PQT720915 PGX720898:PGX720915 OXB720898:OXB720915 ONF720898:ONF720915 ODJ720898:ODJ720915 NTN720898:NTN720915 NJR720898:NJR720915 MZV720898:MZV720915 MPZ720898:MPZ720915 MGD720898:MGD720915 LWH720898:LWH720915 LML720898:LML720915 LCP720898:LCP720915 KST720898:KST720915 KIX720898:KIX720915 JZB720898:JZB720915 JPF720898:JPF720915 JFJ720898:JFJ720915 IVN720898:IVN720915 ILR720898:ILR720915 IBV720898:IBV720915 HRZ720898:HRZ720915 HID720898:HID720915 GYH720898:GYH720915 GOL720898:GOL720915 GEP720898:GEP720915 FUT720898:FUT720915 FKX720898:FKX720915 FBB720898:FBB720915 ERF720898:ERF720915 EHJ720898:EHJ720915 DXN720898:DXN720915 DNR720898:DNR720915 DDV720898:DDV720915 CTZ720898:CTZ720915 CKD720898:CKD720915 CAH720898:CAH720915 BQL720898:BQL720915 BGP720898:BGP720915 AWT720898:AWT720915 AMX720898:AMX720915 ADB720898:ADB720915 TF720898:TF720915 JJ720898:JJ720915 N720898:N720915 WVV655362:WVV655379 WLZ655362:WLZ655379 WCD655362:WCD655379 VSH655362:VSH655379 VIL655362:VIL655379 UYP655362:UYP655379 UOT655362:UOT655379 UEX655362:UEX655379 TVB655362:TVB655379 TLF655362:TLF655379 TBJ655362:TBJ655379 SRN655362:SRN655379 SHR655362:SHR655379 RXV655362:RXV655379 RNZ655362:RNZ655379 RED655362:RED655379 QUH655362:QUH655379 QKL655362:QKL655379 QAP655362:QAP655379 PQT655362:PQT655379 PGX655362:PGX655379 OXB655362:OXB655379 ONF655362:ONF655379 ODJ655362:ODJ655379 NTN655362:NTN655379 NJR655362:NJR655379 MZV655362:MZV655379 MPZ655362:MPZ655379 MGD655362:MGD655379 LWH655362:LWH655379 LML655362:LML655379 LCP655362:LCP655379 KST655362:KST655379 KIX655362:KIX655379 JZB655362:JZB655379 JPF655362:JPF655379 JFJ655362:JFJ655379 IVN655362:IVN655379 ILR655362:ILR655379 IBV655362:IBV655379 HRZ655362:HRZ655379 HID655362:HID655379 GYH655362:GYH655379 GOL655362:GOL655379 GEP655362:GEP655379 FUT655362:FUT655379 FKX655362:FKX655379 FBB655362:FBB655379 ERF655362:ERF655379 EHJ655362:EHJ655379 DXN655362:DXN655379 DNR655362:DNR655379 DDV655362:DDV655379 CTZ655362:CTZ655379 CKD655362:CKD655379 CAH655362:CAH655379 BQL655362:BQL655379 BGP655362:BGP655379 AWT655362:AWT655379 AMX655362:AMX655379 ADB655362:ADB655379 TF655362:TF655379 JJ655362:JJ655379 N655362:N655379 WVV589826:WVV589843 WLZ589826:WLZ589843 WCD589826:WCD589843 VSH589826:VSH589843 VIL589826:VIL589843 UYP589826:UYP589843 UOT589826:UOT589843 UEX589826:UEX589843 TVB589826:TVB589843 TLF589826:TLF589843 TBJ589826:TBJ589843 SRN589826:SRN589843 SHR589826:SHR589843 RXV589826:RXV589843 RNZ589826:RNZ589843 RED589826:RED589843 QUH589826:QUH589843 QKL589826:QKL589843 QAP589826:QAP589843 PQT589826:PQT589843 PGX589826:PGX589843 OXB589826:OXB589843 ONF589826:ONF589843 ODJ589826:ODJ589843 NTN589826:NTN589843 NJR589826:NJR589843 MZV589826:MZV589843 MPZ589826:MPZ589843 MGD589826:MGD589843 LWH589826:LWH589843 LML589826:LML589843 LCP589826:LCP589843 KST589826:KST589843 KIX589826:KIX589843 JZB589826:JZB589843 JPF589826:JPF589843 JFJ589826:JFJ589843 IVN589826:IVN589843 ILR589826:ILR589843 IBV589826:IBV589843 HRZ589826:HRZ589843 HID589826:HID589843 GYH589826:GYH589843 GOL589826:GOL589843 GEP589826:GEP589843 FUT589826:FUT589843 FKX589826:FKX589843 FBB589826:FBB589843 ERF589826:ERF589843 EHJ589826:EHJ589843 DXN589826:DXN589843 DNR589826:DNR589843 DDV589826:DDV589843 CTZ589826:CTZ589843 CKD589826:CKD589843 CAH589826:CAH589843 BQL589826:BQL589843 BGP589826:BGP589843 AWT589826:AWT589843 AMX589826:AMX589843 ADB589826:ADB589843 TF589826:TF589843 JJ589826:JJ589843 N589826:N589843 WVV524290:WVV524307 WLZ524290:WLZ524307 WCD524290:WCD524307 VSH524290:VSH524307 VIL524290:VIL524307 UYP524290:UYP524307 UOT524290:UOT524307 UEX524290:UEX524307 TVB524290:TVB524307 TLF524290:TLF524307 TBJ524290:TBJ524307 SRN524290:SRN524307 SHR524290:SHR524307 RXV524290:RXV524307 RNZ524290:RNZ524307 RED524290:RED524307 QUH524290:QUH524307 QKL524290:QKL524307 QAP524290:QAP524307 PQT524290:PQT524307 PGX524290:PGX524307 OXB524290:OXB524307 ONF524290:ONF524307 ODJ524290:ODJ524307 NTN524290:NTN524307 NJR524290:NJR524307 MZV524290:MZV524307 MPZ524290:MPZ524307 MGD524290:MGD524307 LWH524290:LWH524307 LML524290:LML524307 LCP524290:LCP524307 KST524290:KST524307 KIX524290:KIX524307 JZB524290:JZB524307 JPF524290:JPF524307 JFJ524290:JFJ524307 IVN524290:IVN524307 ILR524290:ILR524307 IBV524290:IBV524307 HRZ524290:HRZ524307 HID524290:HID524307 GYH524290:GYH524307 GOL524290:GOL524307 GEP524290:GEP524307 FUT524290:FUT524307 FKX524290:FKX524307 FBB524290:FBB524307 ERF524290:ERF524307 EHJ524290:EHJ524307 DXN524290:DXN524307 DNR524290:DNR524307 DDV524290:DDV524307 CTZ524290:CTZ524307 CKD524290:CKD524307 CAH524290:CAH524307 BQL524290:BQL524307 BGP524290:BGP524307 AWT524290:AWT524307 AMX524290:AMX524307 ADB524290:ADB524307 TF524290:TF524307 JJ524290:JJ524307 N524290:N524307 WVV458754:WVV458771 WLZ458754:WLZ458771 WCD458754:WCD458771 VSH458754:VSH458771 VIL458754:VIL458771 UYP458754:UYP458771 UOT458754:UOT458771 UEX458754:UEX458771 TVB458754:TVB458771 TLF458754:TLF458771 TBJ458754:TBJ458771 SRN458754:SRN458771 SHR458754:SHR458771 RXV458754:RXV458771 RNZ458754:RNZ458771 RED458754:RED458771 QUH458754:QUH458771 QKL458754:QKL458771 QAP458754:QAP458771 PQT458754:PQT458771 PGX458754:PGX458771 OXB458754:OXB458771 ONF458754:ONF458771 ODJ458754:ODJ458771 NTN458754:NTN458771 NJR458754:NJR458771 MZV458754:MZV458771 MPZ458754:MPZ458771 MGD458754:MGD458771 LWH458754:LWH458771 LML458754:LML458771 LCP458754:LCP458771 KST458754:KST458771 KIX458754:KIX458771 JZB458754:JZB458771 JPF458754:JPF458771 JFJ458754:JFJ458771 IVN458754:IVN458771 ILR458754:ILR458771 IBV458754:IBV458771 HRZ458754:HRZ458771 HID458754:HID458771 GYH458754:GYH458771 GOL458754:GOL458771 GEP458754:GEP458771 FUT458754:FUT458771 FKX458754:FKX458771 FBB458754:FBB458771 ERF458754:ERF458771 EHJ458754:EHJ458771 DXN458754:DXN458771 DNR458754:DNR458771 DDV458754:DDV458771 CTZ458754:CTZ458771 CKD458754:CKD458771 CAH458754:CAH458771 BQL458754:BQL458771 BGP458754:BGP458771 AWT458754:AWT458771 AMX458754:AMX458771 ADB458754:ADB458771 TF458754:TF458771 JJ458754:JJ458771 N458754:N458771 WVV393218:WVV393235 WLZ393218:WLZ393235 WCD393218:WCD393235 VSH393218:VSH393235 VIL393218:VIL393235 UYP393218:UYP393235 UOT393218:UOT393235 UEX393218:UEX393235 TVB393218:TVB393235 TLF393218:TLF393235 TBJ393218:TBJ393235 SRN393218:SRN393235 SHR393218:SHR393235 RXV393218:RXV393235 RNZ393218:RNZ393235 RED393218:RED393235 QUH393218:QUH393235 QKL393218:QKL393235 QAP393218:QAP393235 PQT393218:PQT393235 PGX393218:PGX393235 OXB393218:OXB393235 ONF393218:ONF393235 ODJ393218:ODJ393235 NTN393218:NTN393235 NJR393218:NJR393235 MZV393218:MZV393235 MPZ393218:MPZ393235 MGD393218:MGD393235 LWH393218:LWH393235 LML393218:LML393235 LCP393218:LCP393235 KST393218:KST393235 KIX393218:KIX393235 JZB393218:JZB393235 JPF393218:JPF393235 JFJ393218:JFJ393235 IVN393218:IVN393235 ILR393218:ILR393235 IBV393218:IBV393235 HRZ393218:HRZ393235 HID393218:HID393235 GYH393218:GYH393235 GOL393218:GOL393235 GEP393218:GEP393235 FUT393218:FUT393235 FKX393218:FKX393235 FBB393218:FBB393235 ERF393218:ERF393235 EHJ393218:EHJ393235 DXN393218:DXN393235 DNR393218:DNR393235 DDV393218:DDV393235 CTZ393218:CTZ393235 CKD393218:CKD393235 CAH393218:CAH393235 BQL393218:BQL393235 BGP393218:BGP393235 AWT393218:AWT393235 AMX393218:AMX393235 ADB393218:ADB393235 TF393218:TF393235 JJ393218:JJ393235 N393218:N393235 WVV327682:WVV327699 WLZ327682:WLZ327699 WCD327682:WCD327699 VSH327682:VSH327699 VIL327682:VIL327699 UYP327682:UYP327699 UOT327682:UOT327699 UEX327682:UEX327699 TVB327682:TVB327699 TLF327682:TLF327699 TBJ327682:TBJ327699 SRN327682:SRN327699 SHR327682:SHR327699 RXV327682:RXV327699 RNZ327682:RNZ327699 RED327682:RED327699 QUH327682:QUH327699 QKL327682:QKL327699 QAP327682:QAP327699 PQT327682:PQT327699 PGX327682:PGX327699 OXB327682:OXB327699 ONF327682:ONF327699 ODJ327682:ODJ327699 NTN327682:NTN327699 NJR327682:NJR327699 MZV327682:MZV327699 MPZ327682:MPZ327699 MGD327682:MGD327699 LWH327682:LWH327699 LML327682:LML327699 LCP327682:LCP327699 KST327682:KST327699 KIX327682:KIX327699 JZB327682:JZB327699 JPF327682:JPF327699 JFJ327682:JFJ327699 IVN327682:IVN327699 ILR327682:ILR327699 IBV327682:IBV327699 HRZ327682:HRZ327699 HID327682:HID327699 GYH327682:GYH327699 GOL327682:GOL327699 GEP327682:GEP327699 FUT327682:FUT327699 FKX327682:FKX327699 FBB327682:FBB327699 ERF327682:ERF327699 EHJ327682:EHJ327699 DXN327682:DXN327699 DNR327682:DNR327699 DDV327682:DDV327699 CTZ327682:CTZ327699 CKD327682:CKD327699 CAH327682:CAH327699 BQL327682:BQL327699 BGP327682:BGP327699 AWT327682:AWT327699 AMX327682:AMX327699 ADB327682:ADB327699 TF327682:TF327699 JJ327682:JJ327699 N327682:N327699 WVV262146:WVV262163 WLZ262146:WLZ262163 WCD262146:WCD262163 VSH262146:VSH262163 VIL262146:VIL262163 UYP262146:UYP262163 UOT262146:UOT262163 UEX262146:UEX262163 TVB262146:TVB262163 TLF262146:TLF262163 TBJ262146:TBJ262163 SRN262146:SRN262163 SHR262146:SHR262163 RXV262146:RXV262163 RNZ262146:RNZ262163 RED262146:RED262163 QUH262146:QUH262163 QKL262146:QKL262163 QAP262146:QAP262163 PQT262146:PQT262163 PGX262146:PGX262163 OXB262146:OXB262163 ONF262146:ONF262163 ODJ262146:ODJ262163 NTN262146:NTN262163 NJR262146:NJR262163 MZV262146:MZV262163 MPZ262146:MPZ262163 MGD262146:MGD262163 LWH262146:LWH262163 LML262146:LML262163 LCP262146:LCP262163 KST262146:KST262163 KIX262146:KIX262163 JZB262146:JZB262163 JPF262146:JPF262163 JFJ262146:JFJ262163 IVN262146:IVN262163 ILR262146:ILR262163 IBV262146:IBV262163 HRZ262146:HRZ262163 HID262146:HID262163 GYH262146:GYH262163 GOL262146:GOL262163 GEP262146:GEP262163 FUT262146:FUT262163 FKX262146:FKX262163 FBB262146:FBB262163 ERF262146:ERF262163 EHJ262146:EHJ262163 DXN262146:DXN262163 DNR262146:DNR262163 DDV262146:DDV262163 CTZ262146:CTZ262163 CKD262146:CKD262163 CAH262146:CAH262163 BQL262146:BQL262163 BGP262146:BGP262163 AWT262146:AWT262163 AMX262146:AMX262163 ADB262146:ADB262163 TF262146:TF262163 JJ262146:JJ262163 N262146:N262163 WVV196610:WVV196627 WLZ196610:WLZ196627 WCD196610:WCD196627 VSH196610:VSH196627 VIL196610:VIL196627 UYP196610:UYP196627 UOT196610:UOT196627 UEX196610:UEX196627 TVB196610:TVB196627 TLF196610:TLF196627 TBJ196610:TBJ196627 SRN196610:SRN196627 SHR196610:SHR196627 RXV196610:RXV196627 RNZ196610:RNZ196627 RED196610:RED196627 QUH196610:QUH196627 QKL196610:QKL196627 QAP196610:QAP196627 PQT196610:PQT196627 PGX196610:PGX196627 OXB196610:OXB196627 ONF196610:ONF196627 ODJ196610:ODJ196627 NTN196610:NTN196627 NJR196610:NJR196627 MZV196610:MZV196627 MPZ196610:MPZ196627 MGD196610:MGD196627 LWH196610:LWH196627 LML196610:LML196627 LCP196610:LCP196627 KST196610:KST196627 KIX196610:KIX196627 JZB196610:JZB196627 JPF196610:JPF196627 JFJ196610:JFJ196627 IVN196610:IVN196627 ILR196610:ILR196627 IBV196610:IBV196627 HRZ196610:HRZ196627 HID196610:HID196627 GYH196610:GYH196627 GOL196610:GOL196627 GEP196610:GEP196627 FUT196610:FUT196627 FKX196610:FKX196627 FBB196610:FBB196627 ERF196610:ERF196627 EHJ196610:EHJ196627 DXN196610:DXN196627 DNR196610:DNR196627 DDV196610:DDV196627 CTZ196610:CTZ196627 CKD196610:CKD196627 CAH196610:CAH196627 BQL196610:BQL196627 BGP196610:BGP196627 AWT196610:AWT196627 AMX196610:AMX196627 ADB196610:ADB196627 TF196610:TF196627 JJ196610:JJ196627 N196610:N196627 WVV131074:WVV131091 WLZ131074:WLZ131091 WCD131074:WCD131091 VSH131074:VSH131091 VIL131074:VIL131091 UYP131074:UYP131091 UOT131074:UOT131091 UEX131074:UEX131091 TVB131074:TVB131091 TLF131074:TLF131091 TBJ131074:TBJ131091 SRN131074:SRN131091 SHR131074:SHR131091 RXV131074:RXV131091 RNZ131074:RNZ131091 RED131074:RED131091 QUH131074:QUH131091 QKL131074:QKL131091 QAP131074:QAP131091 PQT131074:PQT131091 PGX131074:PGX131091 OXB131074:OXB131091 ONF131074:ONF131091 ODJ131074:ODJ131091 NTN131074:NTN131091 NJR131074:NJR131091 MZV131074:MZV131091 MPZ131074:MPZ131091 MGD131074:MGD131091 LWH131074:LWH131091 LML131074:LML131091 LCP131074:LCP131091 KST131074:KST131091 KIX131074:KIX131091 JZB131074:JZB131091 JPF131074:JPF131091 JFJ131074:JFJ131091 IVN131074:IVN131091 ILR131074:ILR131091 IBV131074:IBV131091 HRZ131074:HRZ131091 HID131074:HID131091 GYH131074:GYH131091 GOL131074:GOL131091 GEP131074:GEP131091 FUT131074:FUT131091 FKX131074:FKX131091 FBB131074:FBB131091 ERF131074:ERF131091 EHJ131074:EHJ131091 DXN131074:DXN131091 DNR131074:DNR131091 DDV131074:DDV131091 CTZ131074:CTZ131091 CKD131074:CKD131091 CAH131074:CAH131091 BQL131074:BQL131091 BGP131074:BGP131091 AWT131074:AWT131091 AMX131074:AMX131091 ADB131074:ADB131091 TF131074:TF131091 JJ131074:JJ131091 N131074:N131091 WVV65538:WVV65555 WLZ65538:WLZ65555 WCD65538:WCD65555 VSH65538:VSH65555 VIL65538:VIL65555 UYP65538:UYP65555 UOT65538:UOT65555 UEX65538:UEX65555 TVB65538:TVB65555 TLF65538:TLF65555 TBJ65538:TBJ65555 SRN65538:SRN65555 SHR65538:SHR65555 RXV65538:RXV65555 RNZ65538:RNZ65555 RED65538:RED65555 QUH65538:QUH65555 QKL65538:QKL65555 QAP65538:QAP65555 PQT65538:PQT65555 PGX65538:PGX65555 OXB65538:OXB65555 ONF65538:ONF65555 ODJ65538:ODJ65555 NTN65538:NTN65555 NJR65538:NJR65555 MZV65538:MZV65555 MPZ65538:MPZ65555 MGD65538:MGD65555 LWH65538:LWH65555 LML65538:LML65555 LCP65538:LCP65555 KST65538:KST65555 KIX65538:KIX65555 JZB65538:JZB65555 JPF65538:JPF65555 JFJ65538:JFJ65555 IVN65538:IVN65555 ILR65538:ILR65555 IBV65538:IBV65555 HRZ65538:HRZ65555 HID65538:HID65555 GYH65538:GYH65555 GOL65538:GOL65555 GEP65538:GEP65555 FUT65538:FUT65555 FKX65538:FKX65555 FBB65538:FBB65555 ERF65538:ERF65555 EHJ65538:EHJ65555 DXN65538:DXN65555 DNR65538:DNR65555 DDV65538:DDV65555 CTZ65538:CTZ65555 CKD65538:CKD65555 CAH65538:CAH65555 BQL65538:BQL65555 BGP65538:BGP65555 AWT65538:AWT65555 AMX65538:AMX65555 ADB65538:ADB65555 TF65538:TF65555 JJ65538:JJ65555 N65538:N65555 WVV2:WVV19 WLZ2:WLZ19 WCD2:WCD19 VSH2:VSH19 VIL2:VIL19 UYP2:UYP19 UOT2:UOT19 UEX2:UEX19 TVB2:TVB19 TLF2:TLF19 TBJ2:TBJ19 SRN2:SRN19 SHR2:SHR19 RXV2:RXV19 RNZ2:RNZ19 RED2:RED19 QUH2:QUH19 QKL2:QKL19 QAP2:QAP19 PQT2:PQT19 PGX2:PGX19 OXB2:OXB19 ONF2:ONF19 ODJ2:ODJ19 NTN2:NTN19 NJR2:NJR19 MZV2:MZV19 MPZ2:MPZ19 MGD2:MGD19 LWH2:LWH19 LML2:LML19 LCP2:LCP19 KST2:KST19 KIX2:KIX19 JZB2:JZB19 JPF2:JPF19 JFJ2:JFJ19 IVN2:IVN19 ILR2:ILR19 IBV2:IBV19 HRZ2:HRZ19 HID2:HID19 GYH2:GYH19 GOL2:GOL19 GEP2:GEP19 FUT2:FUT19 FKX2:FKX19 FBB2:FBB19 ERF2:ERF19 EHJ2:EHJ19 DXN2:DXN19 DNR2:DNR19 DDV2:DDV19 CTZ2:CTZ19 CKD2:CKD19 CAH2:CAH19 BQL2:BQL19 BGP2:BGP19 AWT2:AWT19 AMX2:AMX19 ADB2:ADB19 TF2:TF19 JJ2:JJ19">
      <formula1>"应用层,表示层,会话层,传输层,网络层,数据链路层,物理层"</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E1" workbookViewId="0">
      <selection activeCell="O1" sqref="O1:O1048576"/>
    </sheetView>
  </sheetViews>
  <sheetFormatPr defaultColWidth="9" defaultRowHeight="15.6" x14ac:dyDescent="0.25"/>
  <cols>
    <col min="1" max="2" width="9" style="97"/>
    <col min="3" max="3" width="16.59765625" style="97" customWidth="1"/>
    <col min="4" max="4" width="27.5" style="97" customWidth="1"/>
    <col min="5" max="5" width="23.09765625" style="97" customWidth="1"/>
    <col min="6" max="6" width="15.19921875" style="97" customWidth="1"/>
    <col min="7" max="8" width="9" style="63"/>
    <col min="9" max="9" width="9" style="97"/>
    <col min="10" max="10" width="14.19921875" style="97" bestFit="1" customWidth="1"/>
    <col min="11" max="14" width="9" style="97"/>
    <col min="15" max="15" width="10.796875" style="163" customWidth="1"/>
    <col min="16" max="258" width="9" style="97"/>
    <col min="259" max="259" width="27.5" style="97" customWidth="1"/>
    <col min="260" max="260" width="16.59765625" style="97" customWidth="1"/>
    <col min="261" max="261" width="9" style="97"/>
    <col min="262" max="262" width="23.09765625" style="97" customWidth="1"/>
    <col min="263" max="263" width="15.19921875" style="97" customWidth="1"/>
    <col min="264" max="514" width="9" style="97"/>
    <col min="515" max="515" width="27.5" style="97" customWidth="1"/>
    <col min="516" max="516" width="16.59765625" style="97" customWidth="1"/>
    <col min="517" max="517" width="9" style="97"/>
    <col min="518" max="518" width="23.09765625" style="97" customWidth="1"/>
    <col min="519" max="519" width="15.19921875" style="97" customWidth="1"/>
    <col min="520" max="770" width="9" style="97"/>
    <col min="771" max="771" width="27.5" style="97" customWidth="1"/>
    <col min="772" max="772" width="16.59765625" style="97" customWidth="1"/>
    <col min="773" max="773" width="9" style="97"/>
    <col min="774" max="774" width="23.09765625" style="97" customWidth="1"/>
    <col min="775" max="775" width="15.19921875" style="97" customWidth="1"/>
    <col min="776" max="1026" width="9" style="97"/>
    <col min="1027" max="1027" width="27.5" style="97" customWidth="1"/>
    <col min="1028" max="1028" width="16.59765625" style="97" customWidth="1"/>
    <col min="1029" max="1029" width="9" style="97"/>
    <col min="1030" max="1030" width="23.09765625" style="97" customWidth="1"/>
    <col min="1031" max="1031" width="15.19921875" style="97" customWidth="1"/>
    <col min="1032" max="1282" width="9" style="97"/>
    <col min="1283" max="1283" width="27.5" style="97" customWidth="1"/>
    <col min="1284" max="1284" width="16.59765625" style="97" customWidth="1"/>
    <col min="1285" max="1285" width="9" style="97"/>
    <col min="1286" max="1286" width="23.09765625" style="97" customWidth="1"/>
    <col min="1287" max="1287" width="15.19921875" style="97" customWidth="1"/>
    <col min="1288" max="1538" width="9" style="97"/>
    <col min="1539" max="1539" width="27.5" style="97" customWidth="1"/>
    <col min="1540" max="1540" width="16.59765625" style="97" customWidth="1"/>
    <col min="1541" max="1541" width="9" style="97"/>
    <col min="1542" max="1542" width="23.09765625" style="97" customWidth="1"/>
    <col min="1543" max="1543" width="15.19921875" style="97" customWidth="1"/>
    <col min="1544" max="1794" width="9" style="97"/>
    <col min="1795" max="1795" width="27.5" style="97" customWidth="1"/>
    <col min="1796" max="1796" width="16.59765625" style="97" customWidth="1"/>
    <col min="1797" max="1797" width="9" style="97"/>
    <col min="1798" max="1798" width="23.09765625" style="97" customWidth="1"/>
    <col min="1799" max="1799" width="15.19921875" style="97" customWidth="1"/>
    <col min="1800" max="2050" width="9" style="97"/>
    <col min="2051" max="2051" width="27.5" style="97" customWidth="1"/>
    <col min="2052" max="2052" width="16.59765625" style="97" customWidth="1"/>
    <col min="2053" max="2053" width="9" style="97"/>
    <col min="2054" max="2054" width="23.09765625" style="97" customWidth="1"/>
    <col min="2055" max="2055" width="15.19921875" style="97" customWidth="1"/>
    <col min="2056" max="2306" width="9" style="97"/>
    <col min="2307" max="2307" width="27.5" style="97" customWidth="1"/>
    <col min="2308" max="2308" width="16.59765625" style="97" customWidth="1"/>
    <col min="2309" max="2309" width="9" style="97"/>
    <col min="2310" max="2310" width="23.09765625" style="97" customWidth="1"/>
    <col min="2311" max="2311" width="15.19921875" style="97" customWidth="1"/>
    <col min="2312" max="2562" width="9" style="97"/>
    <col min="2563" max="2563" width="27.5" style="97" customWidth="1"/>
    <col min="2564" max="2564" width="16.59765625" style="97" customWidth="1"/>
    <col min="2565" max="2565" width="9" style="97"/>
    <col min="2566" max="2566" width="23.09765625" style="97" customWidth="1"/>
    <col min="2567" max="2567" width="15.19921875" style="97" customWidth="1"/>
    <col min="2568" max="2818" width="9" style="97"/>
    <col min="2819" max="2819" width="27.5" style="97" customWidth="1"/>
    <col min="2820" max="2820" width="16.59765625" style="97" customWidth="1"/>
    <col min="2821" max="2821" width="9" style="97"/>
    <col min="2822" max="2822" width="23.09765625" style="97" customWidth="1"/>
    <col min="2823" max="2823" width="15.19921875" style="97" customWidth="1"/>
    <col min="2824" max="3074" width="9" style="97"/>
    <col min="3075" max="3075" width="27.5" style="97" customWidth="1"/>
    <col min="3076" max="3076" width="16.59765625" style="97" customWidth="1"/>
    <col min="3077" max="3077" width="9" style="97"/>
    <col min="3078" max="3078" width="23.09765625" style="97" customWidth="1"/>
    <col min="3079" max="3079" width="15.19921875" style="97" customWidth="1"/>
    <col min="3080" max="3330" width="9" style="97"/>
    <col min="3331" max="3331" width="27.5" style="97" customWidth="1"/>
    <col min="3332" max="3332" width="16.59765625" style="97" customWidth="1"/>
    <col min="3333" max="3333" width="9" style="97"/>
    <col min="3334" max="3334" width="23.09765625" style="97" customWidth="1"/>
    <col min="3335" max="3335" width="15.19921875" style="97" customWidth="1"/>
    <col min="3336" max="3586" width="9" style="97"/>
    <col min="3587" max="3587" width="27.5" style="97" customWidth="1"/>
    <col min="3588" max="3588" width="16.59765625" style="97" customWidth="1"/>
    <col min="3589" max="3589" width="9" style="97"/>
    <col min="3590" max="3590" width="23.09765625" style="97" customWidth="1"/>
    <col min="3591" max="3591" width="15.19921875" style="97" customWidth="1"/>
    <col min="3592" max="3842" width="9" style="97"/>
    <col min="3843" max="3843" width="27.5" style="97" customWidth="1"/>
    <col min="3844" max="3844" width="16.59765625" style="97" customWidth="1"/>
    <col min="3845" max="3845" width="9" style="97"/>
    <col min="3846" max="3846" width="23.09765625" style="97" customWidth="1"/>
    <col min="3847" max="3847" width="15.19921875" style="97" customWidth="1"/>
    <col min="3848" max="4098" width="9" style="97"/>
    <col min="4099" max="4099" width="27.5" style="97" customWidth="1"/>
    <col min="4100" max="4100" width="16.59765625" style="97" customWidth="1"/>
    <col min="4101" max="4101" width="9" style="97"/>
    <col min="4102" max="4102" width="23.09765625" style="97" customWidth="1"/>
    <col min="4103" max="4103" width="15.19921875" style="97" customWidth="1"/>
    <col min="4104" max="4354" width="9" style="97"/>
    <col min="4355" max="4355" width="27.5" style="97" customWidth="1"/>
    <col min="4356" max="4356" width="16.59765625" style="97" customWidth="1"/>
    <col min="4357" max="4357" width="9" style="97"/>
    <col min="4358" max="4358" width="23.09765625" style="97" customWidth="1"/>
    <col min="4359" max="4359" width="15.19921875" style="97" customWidth="1"/>
    <col min="4360" max="4610" width="9" style="97"/>
    <col min="4611" max="4611" width="27.5" style="97" customWidth="1"/>
    <col min="4612" max="4612" width="16.59765625" style="97" customWidth="1"/>
    <col min="4613" max="4613" width="9" style="97"/>
    <col min="4614" max="4614" width="23.09765625" style="97" customWidth="1"/>
    <col min="4615" max="4615" width="15.19921875" style="97" customWidth="1"/>
    <col min="4616" max="4866" width="9" style="97"/>
    <col min="4867" max="4867" width="27.5" style="97" customWidth="1"/>
    <col min="4868" max="4868" width="16.59765625" style="97" customWidth="1"/>
    <col min="4869" max="4869" width="9" style="97"/>
    <col min="4870" max="4870" width="23.09765625" style="97" customWidth="1"/>
    <col min="4871" max="4871" width="15.19921875" style="97" customWidth="1"/>
    <col min="4872" max="5122" width="9" style="97"/>
    <col min="5123" max="5123" width="27.5" style="97" customWidth="1"/>
    <col min="5124" max="5124" width="16.59765625" style="97" customWidth="1"/>
    <col min="5125" max="5125" width="9" style="97"/>
    <col min="5126" max="5126" width="23.09765625" style="97" customWidth="1"/>
    <col min="5127" max="5127" width="15.19921875" style="97" customWidth="1"/>
    <col min="5128" max="5378" width="9" style="97"/>
    <col min="5379" max="5379" width="27.5" style="97" customWidth="1"/>
    <col min="5380" max="5380" width="16.59765625" style="97" customWidth="1"/>
    <col min="5381" max="5381" width="9" style="97"/>
    <col min="5382" max="5382" width="23.09765625" style="97" customWidth="1"/>
    <col min="5383" max="5383" width="15.19921875" style="97" customWidth="1"/>
    <col min="5384" max="5634" width="9" style="97"/>
    <col min="5635" max="5635" width="27.5" style="97" customWidth="1"/>
    <col min="5636" max="5636" width="16.59765625" style="97" customWidth="1"/>
    <col min="5637" max="5637" width="9" style="97"/>
    <col min="5638" max="5638" width="23.09765625" style="97" customWidth="1"/>
    <col min="5639" max="5639" width="15.19921875" style="97" customWidth="1"/>
    <col min="5640" max="5890" width="9" style="97"/>
    <col min="5891" max="5891" width="27.5" style="97" customWidth="1"/>
    <col min="5892" max="5892" width="16.59765625" style="97" customWidth="1"/>
    <col min="5893" max="5893" width="9" style="97"/>
    <col min="5894" max="5894" width="23.09765625" style="97" customWidth="1"/>
    <col min="5895" max="5895" width="15.19921875" style="97" customWidth="1"/>
    <col min="5896" max="6146" width="9" style="97"/>
    <col min="6147" max="6147" width="27.5" style="97" customWidth="1"/>
    <col min="6148" max="6148" width="16.59765625" style="97" customWidth="1"/>
    <col min="6149" max="6149" width="9" style="97"/>
    <col min="6150" max="6150" width="23.09765625" style="97" customWidth="1"/>
    <col min="6151" max="6151" width="15.19921875" style="97" customWidth="1"/>
    <col min="6152" max="6402" width="9" style="97"/>
    <col min="6403" max="6403" width="27.5" style="97" customWidth="1"/>
    <col min="6404" max="6404" width="16.59765625" style="97" customWidth="1"/>
    <col min="6405" max="6405" width="9" style="97"/>
    <col min="6406" max="6406" width="23.09765625" style="97" customWidth="1"/>
    <col min="6407" max="6407" width="15.19921875" style="97" customWidth="1"/>
    <col min="6408" max="6658" width="9" style="97"/>
    <col min="6659" max="6659" width="27.5" style="97" customWidth="1"/>
    <col min="6660" max="6660" width="16.59765625" style="97" customWidth="1"/>
    <col min="6661" max="6661" width="9" style="97"/>
    <col min="6662" max="6662" width="23.09765625" style="97" customWidth="1"/>
    <col min="6663" max="6663" width="15.19921875" style="97" customWidth="1"/>
    <col min="6664" max="6914" width="9" style="97"/>
    <col min="6915" max="6915" width="27.5" style="97" customWidth="1"/>
    <col min="6916" max="6916" width="16.59765625" style="97" customWidth="1"/>
    <col min="6917" max="6917" width="9" style="97"/>
    <col min="6918" max="6918" width="23.09765625" style="97" customWidth="1"/>
    <col min="6919" max="6919" width="15.19921875" style="97" customWidth="1"/>
    <col min="6920" max="7170" width="9" style="97"/>
    <col min="7171" max="7171" width="27.5" style="97" customWidth="1"/>
    <col min="7172" max="7172" width="16.59765625" style="97" customWidth="1"/>
    <col min="7173" max="7173" width="9" style="97"/>
    <col min="7174" max="7174" width="23.09765625" style="97" customWidth="1"/>
    <col min="7175" max="7175" width="15.19921875" style="97" customWidth="1"/>
    <col min="7176" max="7426" width="9" style="97"/>
    <col min="7427" max="7427" width="27.5" style="97" customWidth="1"/>
    <col min="7428" max="7428" width="16.59765625" style="97" customWidth="1"/>
    <col min="7429" max="7429" width="9" style="97"/>
    <col min="7430" max="7430" width="23.09765625" style="97" customWidth="1"/>
    <col min="7431" max="7431" width="15.19921875" style="97" customWidth="1"/>
    <col min="7432" max="7682" width="9" style="97"/>
    <col min="7683" max="7683" width="27.5" style="97" customWidth="1"/>
    <col min="7684" max="7684" width="16.59765625" style="97" customWidth="1"/>
    <col min="7685" max="7685" width="9" style="97"/>
    <col min="7686" max="7686" width="23.09765625" style="97" customWidth="1"/>
    <col min="7687" max="7687" width="15.19921875" style="97" customWidth="1"/>
    <col min="7688" max="7938" width="9" style="97"/>
    <col min="7939" max="7939" width="27.5" style="97" customWidth="1"/>
    <col min="7940" max="7940" width="16.59765625" style="97" customWidth="1"/>
    <col min="7941" max="7941" width="9" style="97"/>
    <col min="7942" max="7942" width="23.09765625" style="97" customWidth="1"/>
    <col min="7943" max="7943" width="15.19921875" style="97" customWidth="1"/>
    <col min="7944" max="8194" width="9" style="97"/>
    <col min="8195" max="8195" width="27.5" style="97" customWidth="1"/>
    <col min="8196" max="8196" width="16.59765625" style="97" customWidth="1"/>
    <col min="8197" max="8197" width="9" style="97"/>
    <col min="8198" max="8198" width="23.09765625" style="97" customWidth="1"/>
    <col min="8199" max="8199" width="15.19921875" style="97" customWidth="1"/>
    <col min="8200" max="8450" width="9" style="97"/>
    <col min="8451" max="8451" width="27.5" style="97" customWidth="1"/>
    <col min="8452" max="8452" width="16.59765625" style="97" customWidth="1"/>
    <col min="8453" max="8453" width="9" style="97"/>
    <col min="8454" max="8454" width="23.09765625" style="97" customWidth="1"/>
    <col min="8455" max="8455" width="15.19921875" style="97" customWidth="1"/>
    <col min="8456" max="8706" width="9" style="97"/>
    <col min="8707" max="8707" width="27.5" style="97" customWidth="1"/>
    <col min="8708" max="8708" width="16.59765625" style="97" customWidth="1"/>
    <col min="8709" max="8709" width="9" style="97"/>
    <col min="8710" max="8710" width="23.09765625" style="97" customWidth="1"/>
    <col min="8711" max="8711" width="15.19921875" style="97" customWidth="1"/>
    <col min="8712" max="8962" width="9" style="97"/>
    <col min="8963" max="8963" width="27.5" style="97" customWidth="1"/>
    <col min="8964" max="8964" width="16.59765625" style="97" customWidth="1"/>
    <col min="8965" max="8965" width="9" style="97"/>
    <col min="8966" max="8966" width="23.09765625" style="97" customWidth="1"/>
    <col min="8967" max="8967" width="15.19921875" style="97" customWidth="1"/>
    <col min="8968" max="9218" width="9" style="97"/>
    <col min="9219" max="9219" width="27.5" style="97" customWidth="1"/>
    <col min="9220" max="9220" width="16.59765625" style="97" customWidth="1"/>
    <col min="9221" max="9221" width="9" style="97"/>
    <col min="9222" max="9222" width="23.09765625" style="97" customWidth="1"/>
    <col min="9223" max="9223" width="15.19921875" style="97" customWidth="1"/>
    <col min="9224" max="9474" width="9" style="97"/>
    <col min="9475" max="9475" width="27.5" style="97" customWidth="1"/>
    <col min="9476" max="9476" width="16.59765625" style="97" customWidth="1"/>
    <col min="9477" max="9477" width="9" style="97"/>
    <col min="9478" max="9478" width="23.09765625" style="97" customWidth="1"/>
    <col min="9479" max="9479" width="15.19921875" style="97" customWidth="1"/>
    <col min="9480" max="9730" width="9" style="97"/>
    <col min="9731" max="9731" width="27.5" style="97" customWidth="1"/>
    <col min="9732" max="9732" width="16.59765625" style="97" customWidth="1"/>
    <col min="9733" max="9733" width="9" style="97"/>
    <col min="9734" max="9734" width="23.09765625" style="97" customWidth="1"/>
    <col min="9735" max="9735" width="15.19921875" style="97" customWidth="1"/>
    <col min="9736" max="9986" width="9" style="97"/>
    <col min="9987" max="9987" width="27.5" style="97" customWidth="1"/>
    <col min="9988" max="9988" width="16.59765625" style="97" customWidth="1"/>
    <col min="9989" max="9989" width="9" style="97"/>
    <col min="9990" max="9990" width="23.09765625" style="97" customWidth="1"/>
    <col min="9991" max="9991" width="15.19921875" style="97" customWidth="1"/>
    <col min="9992" max="10242" width="9" style="97"/>
    <col min="10243" max="10243" width="27.5" style="97" customWidth="1"/>
    <col min="10244" max="10244" width="16.59765625" style="97" customWidth="1"/>
    <col min="10245" max="10245" width="9" style="97"/>
    <col min="10246" max="10246" width="23.09765625" style="97" customWidth="1"/>
    <col min="10247" max="10247" width="15.19921875" style="97" customWidth="1"/>
    <col min="10248" max="10498" width="9" style="97"/>
    <col min="10499" max="10499" width="27.5" style="97" customWidth="1"/>
    <col min="10500" max="10500" width="16.59765625" style="97" customWidth="1"/>
    <col min="10501" max="10501" width="9" style="97"/>
    <col min="10502" max="10502" width="23.09765625" style="97" customWidth="1"/>
    <col min="10503" max="10503" width="15.19921875" style="97" customWidth="1"/>
    <col min="10504" max="10754" width="9" style="97"/>
    <col min="10755" max="10755" width="27.5" style="97" customWidth="1"/>
    <col min="10756" max="10756" width="16.59765625" style="97" customWidth="1"/>
    <col min="10757" max="10757" width="9" style="97"/>
    <col min="10758" max="10758" width="23.09765625" style="97" customWidth="1"/>
    <col min="10759" max="10759" width="15.19921875" style="97" customWidth="1"/>
    <col min="10760" max="11010" width="9" style="97"/>
    <col min="11011" max="11011" width="27.5" style="97" customWidth="1"/>
    <col min="11012" max="11012" width="16.59765625" style="97" customWidth="1"/>
    <col min="11013" max="11013" width="9" style="97"/>
    <col min="11014" max="11014" width="23.09765625" style="97" customWidth="1"/>
    <col min="11015" max="11015" width="15.19921875" style="97" customWidth="1"/>
    <col min="11016" max="11266" width="9" style="97"/>
    <col min="11267" max="11267" width="27.5" style="97" customWidth="1"/>
    <col min="11268" max="11268" width="16.59765625" style="97" customWidth="1"/>
    <col min="11269" max="11269" width="9" style="97"/>
    <col min="11270" max="11270" width="23.09765625" style="97" customWidth="1"/>
    <col min="11271" max="11271" width="15.19921875" style="97" customWidth="1"/>
    <col min="11272" max="11522" width="9" style="97"/>
    <col min="11523" max="11523" width="27.5" style="97" customWidth="1"/>
    <col min="11524" max="11524" width="16.59765625" style="97" customWidth="1"/>
    <col min="11525" max="11525" width="9" style="97"/>
    <col min="11526" max="11526" width="23.09765625" style="97" customWidth="1"/>
    <col min="11527" max="11527" width="15.19921875" style="97" customWidth="1"/>
    <col min="11528" max="11778" width="9" style="97"/>
    <col min="11779" max="11779" width="27.5" style="97" customWidth="1"/>
    <col min="11780" max="11780" width="16.59765625" style="97" customWidth="1"/>
    <col min="11781" max="11781" width="9" style="97"/>
    <col min="11782" max="11782" width="23.09765625" style="97" customWidth="1"/>
    <col min="11783" max="11783" width="15.19921875" style="97" customWidth="1"/>
    <col min="11784" max="12034" width="9" style="97"/>
    <col min="12035" max="12035" width="27.5" style="97" customWidth="1"/>
    <col min="12036" max="12036" width="16.59765625" style="97" customWidth="1"/>
    <col min="12037" max="12037" width="9" style="97"/>
    <col min="12038" max="12038" width="23.09765625" style="97" customWidth="1"/>
    <col min="12039" max="12039" width="15.19921875" style="97" customWidth="1"/>
    <col min="12040" max="12290" width="9" style="97"/>
    <col min="12291" max="12291" width="27.5" style="97" customWidth="1"/>
    <col min="12292" max="12292" width="16.59765625" style="97" customWidth="1"/>
    <col min="12293" max="12293" width="9" style="97"/>
    <col min="12294" max="12294" width="23.09765625" style="97" customWidth="1"/>
    <col min="12295" max="12295" width="15.19921875" style="97" customWidth="1"/>
    <col min="12296" max="12546" width="9" style="97"/>
    <col min="12547" max="12547" width="27.5" style="97" customWidth="1"/>
    <col min="12548" max="12548" width="16.59765625" style="97" customWidth="1"/>
    <col min="12549" max="12549" width="9" style="97"/>
    <col min="12550" max="12550" width="23.09765625" style="97" customWidth="1"/>
    <col min="12551" max="12551" width="15.19921875" style="97" customWidth="1"/>
    <col min="12552" max="12802" width="9" style="97"/>
    <col min="12803" max="12803" width="27.5" style="97" customWidth="1"/>
    <col min="12804" max="12804" width="16.59765625" style="97" customWidth="1"/>
    <col min="12805" max="12805" width="9" style="97"/>
    <col min="12806" max="12806" width="23.09765625" style="97" customWidth="1"/>
    <col min="12807" max="12807" width="15.19921875" style="97" customWidth="1"/>
    <col min="12808" max="13058" width="9" style="97"/>
    <col min="13059" max="13059" width="27.5" style="97" customWidth="1"/>
    <col min="13060" max="13060" width="16.59765625" style="97" customWidth="1"/>
    <col min="13061" max="13061" width="9" style="97"/>
    <col min="13062" max="13062" width="23.09765625" style="97" customWidth="1"/>
    <col min="13063" max="13063" width="15.19921875" style="97" customWidth="1"/>
    <col min="13064" max="13314" width="9" style="97"/>
    <col min="13315" max="13315" width="27.5" style="97" customWidth="1"/>
    <col min="13316" max="13316" width="16.59765625" style="97" customWidth="1"/>
    <col min="13317" max="13317" width="9" style="97"/>
    <col min="13318" max="13318" width="23.09765625" style="97" customWidth="1"/>
    <col min="13319" max="13319" width="15.19921875" style="97" customWidth="1"/>
    <col min="13320" max="13570" width="9" style="97"/>
    <col min="13571" max="13571" width="27.5" style="97" customWidth="1"/>
    <col min="13572" max="13572" width="16.59765625" style="97" customWidth="1"/>
    <col min="13573" max="13573" width="9" style="97"/>
    <col min="13574" max="13574" width="23.09765625" style="97" customWidth="1"/>
    <col min="13575" max="13575" width="15.19921875" style="97" customWidth="1"/>
    <col min="13576" max="13826" width="9" style="97"/>
    <col min="13827" max="13827" width="27.5" style="97" customWidth="1"/>
    <col min="13828" max="13828" width="16.59765625" style="97" customWidth="1"/>
    <col min="13829" max="13829" width="9" style="97"/>
    <col min="13830" max="13830" width="23.09765625" style="97" customWidth="1"/>
    <col min="13831" max="13831" width="15.19921875" style="97" customWidth="1"/>
    <col min="13832" max="14082" width="9" style="97"/>
    <col min="14083" max="14083" width="27.5" style="97" customWidth="1"/>
    <col min="14084" max="14084" width="16.59765625" style="97" customWidth="1"/>
    <col min="14085" max="14085" width="9" style="97"/>
    <col min="14086" max="14086" width="23.09765625" style="97" customWidth="1"/>
    <col min="14087" max="14087" width="15.19921875" style="97" customWidth="1"/>
    <col min="14088" max="14338" width="9" style="97"/>
    <col min="14339" max="14339" width="27.5" style="97" customWidth="1"/>
    <col min="14340" max="14340" width="16.59765625" style="97" customWidth="1"/>
    <col min="14341" max="14341" width="9" style="97"/>
    <col min="14342" max="14342" width="23.09765625" style="97" customWidth="1"/>
    <col min="14343" max="14343" width="15.19921875" style="97" customWidth="1"/>
    <col min="14344" max="14594" width="9" style="97"/>
    <col min="14595" max="14595" width="27.5" style="97" customWidth="1"/>
    <col min="14596" max="14596" width="16.59765625" style="97" customWidth="1"/>
    <col min="14597" max="14597" width="9" style="97"/>
    <col min="14598" max="14598" width="23.09765625" style="97" customWidth="1"/>
    <col min="14599" max="14599" width="15.19921875" style="97" customWidth="1"/>
    <col min="14600" max="14850" width="9" style="97"/>
    <col min="14851" max="14851" width="27.5" style="97" customWidth="1"/>
    <col min="14852" max="14852" width="16.59765625" style="97" customWidth="1"/>
    <col min="14853" max="14853" width="9" style="97"/>
    <col min="14854" max="14854" width="23.09765625" style="97" customWidth="1"/>
    <col min="14855" max="14855" width="15.19921875" style="97" customWidth="1"/>
    <col min="14856" max="15106" width="9" style="97"/>
    <col min="15107" max="15107" width="27.5" style="97" customWidth="1"/>
    <col min="15108" max="15108" width="16.59765625" style="97" customWidth="1"/>
    <col min="15109" max="15109" width="9" style="97"/>
    <col min="15110" max="15110" width="23.09765625" style="97" customWidth="1"/>
    <col min="15111" max="15111" width="15.19921875" style="97" customWidth="1"/>
    <col min="15112" max="15362" width="9" style="97"/>
    <col min="15363" max="15363" width="27.5" style="97" customWidth="1"/>
    <col min="15364" max="15364" width="16.59765625" style="97" customWidth="1"/>
    <col min="15365" max="15365" width="9" style="97"/>
    <col min="15366" max="15366" width="23.09765625" style="97" customWidth="1"/>
    <col min="15367" max="15367" width="15.19921875" style="97" customWidth="1"/>
    <col min="15368" max="15618" width="9" style="97"/>
    <col min="15619" max="15619" width="27.5" style="97" customWidth="1"/>
    <col min="15620" max="15620" width="16.59765625" style="97" customWidth="1"/>
    <col min="15621" max="15621" width="9" style="97"/>
    <col min="15622" max="15622" width="23.09765625" style="97" customWidth="1"/>
    <col min="15623" max="15623" width="15.19921875" style="97" customWidth="1"/>
    <col min="15624" max="15874" width="9" style="97"/>
    <col min="15875" max="15875" width="27.5" style="97" customWidth="1"/>
    <col min="15876" max="15876" width="16.59765625" style="97" customWidth="1"/>
    <col min="15877" max="15877" width="9" style="97"/>
    <col min="15878" max="15878" width="23.09765625" style="97" customWidth="1"/>
    <col min="15879" max="15879" width="15.19921875" style="97" customWidth="1"/>
    <col min="15880" max="16130" width="9" style="97"/>
    <col min="16131" max="16131" width="27.5" style="97" customWidth="1"/>
    <col min="16132" max="16132" width="16.59765625" style="97" customWidth="1"/>
    <col min="16133" max="16133" width="9" style="97"/>
    <col min="16134" max="16134" width="23.09765625" style="97" customWidth="1"/>
    <col min="16135" max="16135" width="15.19921875" style="97" customWidth="1"/>
    <col min="16136" max="16384" width="9" style="97"/>
  </cols>
  <sheetData>
    <row r="1" spans="1:15" s="81" customFormat="1" ht="35.25" customHeight="1" x14ac:dyDescent="0.25">
      <c r="A1" s="79" t="s">
        <v>1670</v>
      </c>
      <c r="B1" s="79" t="s">
        <v>1039</v>
      </c>
      <c r="C1" s="79" t="s">
        <v>1672</v>
      </c>
      <c r="D1" s="79" t="s">
        <v>1671</v>
      </c>
      <c r="E1" s="79" t="s">
        <v>1673</v>
      </c>
      <c r="F1" s="79" t="s">
        <v>1674</v>
      </c>
      <c r="G1" s="79" t="s">
        <v>1041</v>
      </c>
      <c r="H1" s="116" t="s">
        <v>1649</v>
      </c>
      <c r="I1" s="79" t="s">
        <v>1040</v>
      </c>
      <c r="J1" s="79" t="s">
        <v>1676</v>
      </c>
      <c r="K1" s="79" t="s">
        <v>1677</v>
      </c>
      <c r="L1" s="79" t="s">
        <v>1678</v>
      </c>
      <c r="M1" s="79" t="s">
        <v>1690</v>
      </c>
      <c r="N1" s="79" t="s">
        <v>1042</v>
      </c>
      <c r="O1" s="160" t="s">
        <v>1849</v>
      </c>
    </row>
    <row r="2" spans="1:15" s="74" customFormat="1" ht="48" x14ac:dyDescent="0.25">
      <c r="A2" s="86" t="s">
        <v>1159</v>
      </c>
      <c r="B2" s="86" t="s">
        <v>1177</v>
      </c>
      <c r="C2" s="84" t="s">
        <v>1161</v>
      </c>
      <c r="D2" s="84" t="s">
        <v>1160</v>
      </c>
      <c r="E2" s="84" t="s">
        <v>1163</v>
      </c>
      <c r="F2" s="122" t="s">
        <v>1687</v>
      </c>
      <c r="G2" s="83" t="s">
        <v>1049</v>
      </c>
      <c r="H2" s="27" t="s">
        <v>1647</v>
      </c>
      <c r="I2" s="90" t="s">
        <v>1162</v>
      </c>
      <c r="J2" s="83" t="s">
        <v>1709</v>
      </c>
      <c r="K2" s="88" t="s">
        <v>1069</v>
      </c>
      <c r="L2" s="88" t="s">
        <v>1069</v>
      </c>
      <c r="M2" s="88"/>
      <c r="N2" s="86" t="s">
        <v>1051</v>
      </c>
      <c r="O2" s="161" t="s">
        <v>1850</v>
      </c>
    </row>
    <row r="3" spans="1:15" s="74" customFormat="1" ht="48" x14ac:dyDescent="0.25">
      <c r="A3" s="86" t="s">
        <v>1164</v>
      </c>
      <c r="B3" s="86" t="s">
        <v>1177</v>
      </c>
      <c r="C3" s="84" t="s">
        <v>1166</v>
      </c>
      <c r="D3" s="84" t="s">
        <v>1165</v>
      </c>
      <c r="E3" s="84" t="s">
        <v>1167</v>
      </c>
      <c r="F3" s="122" t="s">
        <v>1687</v>
      </c>
      <c r="G3" s="83" t="s">
        <v>1049</v>
      </c>
      <c r="H3" s="27" t="s">
        <v>1647</v>
      </c>
      <c r="I3" s="90" t="s">
        <v>1162</v>
      </c>
      <c r="J3" s="83" t="s">
        <v>1709</v>
      </c>
      <c r="K3" s="88" t="s">
        <v>1069</v>
      </c>
      <c r="L3" s="88" t="s">
        <v>1069</v>
      </c>
      <c r="M3" s="88"/>
      <c r="N3" s="86" t="s">
        <v>1051</v>
      </c>
      <c r="O3" s="162"/>
    </row>
    <row r="4" spans="1:15" x14ac:dyDescent="0.25">
      <c r="O4" s="162"/>
    </row>
    <row r="5" spans="1:15" x14ac:dyDescent="0.25">
      <c r="O5" s="162"/>
    </row>
    <row r="6" spans="1:15" x14ac:dyDescent="0.25">
      <c r="O6" s="162"/>
    </row>
    <row r="7" spans="1:15" x14ac:dyDescent="0.25">
      <c r="O7" s="162"/>
    </row>
    <row r="8" spans="1:15" x14ac:dyDescent="0.25">
      <c r="O8" s="162"/>
    </row>
    <row r="9" spans="1:15" x14ac:dyDescent="0.25">
      <c r="O9" s="162"/>
    </row>
    <row r="10" spans="1:15" x14ac:dyDescent="0.25">
      <c r="O10" s="162"/>
    </row>
    <row r="11" spans="1:15" x14ac:dyDescent="0.25">
      <c r="O11" s="162"/>
    </row>
    <row r="12" spans="1:15" x14ac:dyDescent="0.25">
      <c r="O12" s="162"/>
    </row>
    <row r="13" spans="1:15" x14ac:dyDescent="0.25">
      <c r="O13" s="162"/>
    </row>
    <row r="14" spans="1:15" x14ac:dyDescent="0.25">
      <c r="O14" s="162"/>
    </row>
    <row r="15" spans="1:15" x14ac:dyDescent="0.25">
      <c r="O15" s="48"/>
    </row>
    <row r="16" spans="1:15" x14ac:dyDescent="0.25">
      <c r="O16" s="48"/>
    </row>
    <row r="17" spans="15:15" x14ac:dyDescent="0.25">
      <c r="O17" s="48"/>
    </row>
    <row r="18" spans="15:15" x14ac:dyDescent="0.25">
      <c r="O18" s="48"/>
    </row>
    <row r="19" spans="15:15" x14ac:dyDescent="0.25">
      <c r="O19" s="48"/>
    </row>
    <row r="20" spans="15:15" x14ac:dyDescent="0.25">
      <c r="O20" s="48"/>
    </row>
    <row r="25" spans="15:15" x14ac:dyDescent="0.25">
      <c r="O25" s="164"/>
    </row>
    <row r="26" spans="15:15" x14ac:dyDescent="0.25">
      <c r="O26" s="48"/>
    </row>
    <row r="27" spans="15:15" x14ac:dyDescent="0.25">
      <c r="O27" s="48"/>
    </row>
    <row r="28" spans="15:15" x14ac:dyDescent="0.25">
      <c r="O28" s="48"/>
    </row>
    <row r="29" spans="15:15" x14ac:dyDescent="0.25">
      <c r="O29" s="48"/>
    </row>
    <row r="30" spans="15:15" x14ac:dyDescent="0.25">
      <c r="O30" s="48"/>
    </row>
    <row r="31" spans="15:15" x14ac:dyDescent="0.25">
      <c r="O31" s="162"/>
    </row>
    <row r="32" spans="15:15" x14ac:dyDescent="0.25">
      <c r="O32" s="162"/>
    </row>
    <row r="33" spans="15:15" x14ac:dyDescent="0.25">
      <c r="O33" s="162"/>
    </row>
    <row r="34" spans="15:15" x14ac:dyDescent="0.25">
      <c r="O34" s="162"/>
    </row>
    <row r="35" spans="15:15" x14ac:dyDescent="0.25">
      <c r="O35" s="162"/>
    </row>
    <row r="36" spans="15:15" x14ac:dyDescent="0.25">
      <c r="O36" s="162"/>
    </row>
    <row r="37" spans="15:15" x14ac:dyDescent="0.25">
      <c r="O37" s="162"/>
    </row>
    <row r="38" spans="15:15" x14ac:dyDescent="0.25">
      <c r="O38" s="162"/>
    </row>
    <row r="39" spans="15:15" x14ac:dyDescent="0.25">
      <c r="O39" s="162"/>
    </row>
    <row r="40" spans="15:15" x14ac:dyDescent="0.25">
      <c r="O40" s="162"/>
    </row>
    <row r="41" spans="15:15" x14ac:dyDescent="0.25">
      <c r="O41" s="162"/>
    </row>
    <row r="42" spans="15:15" x14ac:dyDescent="0.25">
      <c r="O42" s="162"/>
    </row>
    <row r="43" spans="15:15" x14ac:dyDescent="0.25">
      <c r="O43" s="48"/>
    </row>
    <row r="48" spans="15:15" x14ac:dyDescent="0.25">
      <c r="O48" s="165"/>
    </row>
    <row r="49" spans="15:15" x14ac:dyDescent="0.25">
      <c r="O49" s="165"/>
    </row>
    <row r="50" spans="15:15" x14ac:dyDescent="0.25">
      <c r="O50" s="165"/>
    </row>
    <row r="51" spans="15:15" x14ac:dyDescent="0.25">
      <c r="O51" s="165"/>
    </row>
    <row r="52" spans="15:15" x14ac:dyDescent="0.25">
      <c r="O52" s="165"/>
    </row>
    <row r="53" spans="15:15" x14ac:dyDescent="0.25">
      <c r="O53" s="165"/>
    </row>
    <row r="54" spans="15:15" x14ac:dyDescent="0.25">
      <c r="O54" s="165"/>
    </row>
    <row r="55" spans="15:15" x14ac:dyDescent="0.25">
      <c r="O55" s="165"/>
    </row>
    <row r="56" spans="15:15" x14ac:dyDescent="0.25">
      <c r="O56" s="165"/>
    </row>
    <row r="57" spans="15:15" x14ac:dyDescent="0.25">
      <c r="O57" s="165"/>
    </row>
    <row r="58" spans="15:15" x14ac:dyDescent="0.25">
      <c r="O58" s="165"/>
    </row>
    <row r="59" spans="15:15" x14ac:dyDescent="0.25">
      <c r="O59" s="165"/>
    </row>
    <row r="60" spans="15:15" x14ac:dyDescent="0.25">
      <c r="O60" s="165"/>
    </row>
    <row r="61" spans="15:15" x14ac:dyDescent="0.25">
      <c r="O61" s="165"/>
    </row>
    <row r="62" spans="15:15" x14ac:dyDescent="0.25">
      <c r="O62" s="165"/>
    </row>
  </sheetData>
  <phoneticPr fontId="3" type="noConversion"/>
  <dataValidations count="3">
    <dataValidation type="textLength" operator="lessThanOrEqual" allowBlank="1" showInputMessage="1" showErrorMessage="1" sqref="WVK983042:WVK983043 WLO983042:WLO983043 WBS983042:WBS983043 VRW983042:VRW983043 VIA983042:VIA983043 UYE983042:UYE983043 UOI983042:UOI983043 UEM983042:UEM983043 TUQ983042:TUQ983043 TKU983042:TKU983043 TAY983042:TAY983043 SRC983042:SRC983043 SHG983042:SHG983043 RXK983042:RXK983043 RNO983042:RNO983043 RDS983042:RDS983043 QTW983042:QTW983043 QKA983042:QKA983043 QAE983042:QAE983043 PQI983042:PQI983043 PGM983042:PGM983043 OWQ983042:OWQ983043 OMU983042:OMU983043 OCY983042:OCY983043 NTC983042:NTC983043 NJG983042:NJG983043 MZK983042:MZK983043 MPO983042:MPO983043 MFS983042:MFS983043 LVW983042:LVW983043 LMA983042:LMA983043 LCE983042:LCE983043 KSI983042:KSI983043 KIM983042:KIM983043 JYQ983042:JYQ983043 JOU983042:JOU983043 JEY983042:JEY983043 IVC983042:IVC983043 ILG983042:ILG983043 IBK983042:IBK983043 HRO983042:HRO983043 HHS983042:HHS983043 GXW983042:GXW983043 GOA983042:GOA983043 GEE983042:GEE983043 FUI983042:FUI983043 FKM983042:FKM983043 FAQ983042:FAQ983043 EQU983042:EQU983043 EGY983042:EGY983043 DXC983042:DXC983043 DNG983042:DNG983043 DDK983042:DDK983043 CTO983042:CTO983043 CJS983042:CJS983043 BZW983042:BZW983043 BQA983042:BQA983043 BGE983042:BGE983043 AWI983042:AWI983043 AMM983042:AMM983043 ACQ983042:ACQ983043 SU983042:SU983043 IY983042:IY983043 WVK917506:WVK917507 WLO917506:WLO917507 WBS917506:WBS917507 VRW917506:VRW917507 VIA917506:VIA917507 UYE917506:UYE917507 UOI917506:UOI917507 UEM917506:UEM917507 TUQ917506:TUQ917507 TKU917506:TKU917507 TAY917506:TAY917507 SRC917506:SRC917507 SHG917506:SHG917507 RXK917506:RXK917507 RNO917506:RNO917507 RDS917506:RDS917507 QTW917506:QTW917507 QKA917506:QKA917507 QAE917506:QAE917507 PQI917506:PQI917507 PGM917506:PGM917507 OWQ917506:OWQ917507 OMU917506:OMU917507 OCY917506:OCY917507 NTC917506:NTC917507 NJG917506:NJG917507 MZK917506:MZK917507 MPO917506:MPO917507 MFS917506:MFS917507 LVW917506:LVW917507 LMA917506:LMA917507 LCE917506:LCE917507 KSI917506:KSI917507 KIM917506:KIM917507 JYQ917506:JYQ917507 JOU917506:JOU917507 JEY917506:JEY917507 IVC917506:IVC917507 ILG917506:ILG917507 IBK917506:IBK917507 HRO917506:HRO917507 HHS917506:HHS917507 GXW917506:GXW917507 GOA917506:GOA917507 GEE917506:GEE917507 FUI917506:FUI917507 FKM917506:FKM917507 FAQ917506:FAQ917507 EQU917506:EQU917507 EGY917506:EGY917507 DXC917506:DXC917507 DNG917506:DNG917507 DDK917506:DDK917507 CTO917506:CTO917507 CJS917506:CJS917507 BZW917506:BZW917507 BQA917506:BQA917507 BGE917506:BGE917507 AWI917506:AWI917507 AMM917506:AMM917507 ACQ917506:ACQ917507 SU917506:SU917507 IY917506:IY917507 WVK851970:WVK851971 WLO851970:WLO851971 WBS851970:WBS851971 VRW851970:VRW851971 VIA851970:VIA851971 UYE851970:UYE851971 UOI851970:UOI851971 UEM851970:UEM851971 TUQ851970:TUQ851971 TKU851970:TKU851971 TAY851970:TAY851971 SRC851970:SRC851971 SHG851970:SHG851971 RXK851970:RXK851971 RNO851970:RNO851971 RDS851970:RDS851971 QTW851970:QTW851971 QKA851970:QKA851971 QAE851970:QAE851971 PQI851970:PQI851971 PGM851970:PGM851971 OWQ851970:OWQ851971 OMU851970:OMU851971 OCY851970:OCY851971 NTC851970:NTC851971 NJG851970:NJG851971 MZK851970:MZK851971 MPO851970:MPO851971 MFS851970:MFS851971 LVW851970:LVW851971 LMA851970:LMA851971 LCE851970:LCE851971 KSI851970:KSI851971 KIM851970:KIM851971 JYQ851970:JYQ851971 JOU851970:JOU851971 JEY851970:JEY851971 IVC851970:IVC851971 ILG851970:ILG851971 IBK851970:IBK851971 HRO851970:HRO851971 HHS851970:HHS851971 GXW851970:GXW851971 GOA851970:GOA851971 GEE851970:GEE851971 FUI851970:FUI851971 FKM851970:FKM851971 FAQ851970:FAQ851971 EQU851970:EQU851971 EGY851970:EGY851971 DXC851970:DXC851971 DNG851970:DNG851971 DDK851970:DDK851971 CTO851970:CTO851971 CJS851970:CJS851971 BZW851970:BZW851971 BQA851970:BQA851971 BGE851970:BGE851971 AWI851970:AWI851971 AMM851970:AMM851971 ACQ851970:ACQ851971 SU851970:SU851971 IY851970:IY851971 WVK786434:WVK786435 WLO786434:WLO786435 WBS786434:WBS786435 VRW786434:VRW786435 VIA786434:VIA786435 UYE786434:UYE786435 UOI786434:UOI786435 UEM786434:UEM786435 TUQ786434:TUQ786435 TKU786434:TKU786435 TAY786434:TAY786435 SRC786434:SRC786435 SHG786434:SHG786435 RXK786434:RXK786435 RNO786434:RNO786435 RDS786434:RDS786435 QTW786434:QTW786435 QKA786434:QKA786435 QAE786434:QAE786435 PQI786434:PQI786435 PGM786434:PGM786435 OWQ786434:OWQ786435 OMU786434:OMU786435 OCY786434:OCY786435 NTC786434:NTC786435 NJG786434:NJG786435 MZK786434:MZK786435 MPO786434:MPO786435 MFS786434:MFS786435 LVW786434:LVW786435 LMA786434:LMA786435 LCE786434:LCE786435 KSI786434:KSI786435 KIM786434:KIM786435 JYQ786434:JYQ786435 JOU786434:JOU786435 JEY786434:JEY786435 IVC786434:IVC786435 ILG786434:ILG786435 IBK786434:IBK786435 HRO786434:HRO786435 HHS786434:HHS786435 GXW786434:GXW786435 GOA786434:GOA786435 GEE786434:GEE786435 FUI786434:FUI786435 FKM786434:FKM786435 FAQ786434:FAQ786435 EQU786434:EQU786435 EGY786434:EGY786435 DXC786434:DXC786435 DNG786434:DNG786435 DDK786434:DDK786435 CTO786434:CTO786435 CJS786434:CJS786435 BZW786434:BZW786435 BQA786434:BQA786435 BGE786434:BGE786435 AWI786434:AWI786435 AMM786434:AMM786435 ACQ786434:ACQ786435 SU786434:SU786435 IY786434:IY786435 WVK720898:WVK720899 WLO720898:WLO720899 WBS720898:WBS720899 VRW720898:VRW720899 VIA720898:VIA720899 UYE720898:UYE720899 UOI720898:UOI720899 UEM720898:UEM720899 TUQ720898:TUQ720899 TKU720898:TKU720899 TAY720898:TAY720899 SRC720898:SRC720899 SHG720898:SHG720899 RXK720898:RXK720899 RNO720898:RNO720899 RDS720898:RDS720899 QTW720898:QTW720899 QKA720898:QKA720899 QAE720898:QAE720899 PQI720898:PQI720899 PGM720898:PGM720899 OWQ720898:OWQ720899 OMU720898:OMU720899 OCY720898:OCY720899 NTC720898:NTC720899 NJG720898:NJG720899 MZK720898:MZK720899 MPO720898:MPO720899 MFS720898:MFS720899 LVW720898:LVW720899 LMA720898:LMA720899 LCE720898:LCE720899 KSI720898:KSI720899 KIM720898:KIM720899 JYQ720898:JYQ720899 JOU720898:JOU720899 JEY720898:JEY720899 IVC720898:IVC720899 ILG720898:ILG720899 IBK720898:IBK720899 HRO720898:HRO720899 HHS720898:HHS720899 GXW720898:GXW720899 GOA720898:GOA720899 GEE720898:GEE720899 FUI720898:FUI720899 FKM720898:FKM720899 FAQ720898:FAQ720899 EQU720898:EQU720899 EGY720898:EGY720899 DXC720898:DXC720899 DNG720898:DNG720899 DDK720898:DDK720899 CTO720898:CTO720899 CJS720898:CJS720899 BZW720898:BZW720899 BQA720898:BQA720899 BGE720898:BGE720899 AWI720898:AWI720899 AMM720898:AMM720899 ACQ720898:ACQ720899 SU720898:SU720899 IY720898:IY720899 WVK655362:WVK655363 WLO655362:WLO655363 WBS655362:WBS655363 VRW655362:VRW655363 VIA655362:VIA655363 UYE655362:UYE655363 UOI655362:UOI655363 UEM655362:UEM655363 TUQ655362:TUQ655363 TKU655362:TKU655363 TAY655362:TAY655363 SRC655362:SRC655363 SHG655362:SHG655363 RXK655362:RXK655363 RNO655362:RNO655363 RDS655362:RDS655363 QTW655362:QTW655363 QKA655362:QKA655363 QAE655362:QAE655363 PQI655362:PQI655363 PGM655362:PGM655363 OWQ655362:OWQ655363 OMU655362:OMU655363 OCY655362:OCY655363 NTC655362:NTC655363 NJG655362:NJG655363 MZK655362:MZK655363 MPO655362:MPO655363 MFS655362:MFS655363 LVW655362:LVW655363 LMA655362:LMA655363 LCE655362:LCE655363 KSI655362:KSI655363 KIM655362:KIM655363 JYQ655362:JYQ655363 JOU655362:JOU655363 JEY655362:JEY655363 IVC655362:IVC655363 ILG655362:ILG655363 IBK655362:IBK655363 HRO655362:HRO655363 HHS655362:HHS655363 GXW655362:GXW655363 GOA655362:GOA655363 GEE655362:GEE655363 FUI655362:FUI655363 FKM655362:FKM655363 FAQ655362:FAQ655363 EQU655362:EQU655363 EGY655362:EGY655363 DXC655362:DXC655363 DNG655362:DNG655363 DDK655362:DDK655363 CTO655362:CTO655363 CJS655362:CJS655363 BZW655362:BZW655363 BQA655362:BQA655363 BGE655362:BGE655363 AWI655362:AWI655363 AMM655362:AMM655363 ACQ655362:ACQ655363 SU655362:SU655363 IY655362:IY655363 WVK589826:WVK589827 WLO589826:WLO589827 WBS589826:WBS589827 VRW589826:VRW589827 VIA589826:VIA589827 UYE589826:UYE589827 UOI589826:UOI589827 UEM589826:UEM589827 TUQ589826:TUQ589827 TKU589826:TKU589827 TAY589826:TAY589827 SRC589826:SRC589827 SHG589826:SHG589827 RXK589826:RXK589827 RNO589826:RNO589827 RDS589826:RDS589827 QTW589826:QTW589827 QKA589826:QKA589827 QAE589826:QAE589827 PQI589826:PQI589827 PGM589826:PGM589827 OWQ589826:OWQ589827 OMU589826:OMU589827 OCY589826:OCY589827 NTC589826:NTC589827 NJG589826:NJG589827 MZK589826:MZK589827 MPO589826:MPO589827 MFS589826:MFS589827 LVW589826:LVW589827 LMA589826:LMA589827 LCE589826:LCE589827 KSI589826:KSI589827 KIM589826:KIM589827 JYQ589826:JYQ589827 JOU589826:JOU589827 JEY589826:JEY589827 IVC589826:IVC589827 ILG589826:ILG589827 IBK589826:IBK589827 HRO589826:HRO589827 HHS589826:HHS589827 GXW589826:GXW589827 GOA589826:GOA589827 GEE589826:GEE589827 FUI589826:FUI589827 FKM589826:FKM589827 FAQ589826:FAQ589827 EQU589826:EQU589827 EGY589826:EGY589827 DXC589826:DXC589827 DNG589826:DNG589827 DDK589826:DDK589827 CTO589826:CTO589827 CJS589826:CJS589827 BZW589826:BZW589827 BQA589826:BQA589827 BGE589826:BGE589827 AWI589826:AWI589827 AMM589826:AMM589827 ACQ589826:ACQ589827 SU589826:SU589827 IY589826:IY589827 WVK524290:WVK524291 WLO524290:WLO524291 WBS524290:WBS524291 VRW524290:VRW524291 VIA524290:VIA524291 UYE524290:UYE524291 UOI524290:UOI524291 UEM524290:UEM524291 TUQ524290:TUQ524291 TKU524290:TKU524291 TAY524290:TAY524291 SRC524290:SRC524291 SHG524290:SHG524291 RXK524290:RXK524291 RNO524290:RNO524291 RDS524290:RDS524291 QTW524290:QTW524291 QKA524290:QKA524291 QAE524290:QAE524291 PQI524290:PQI524291 PGM524290:PGM524291 OWQ524290:OWQ524291 OMU524290:OMU524291 OCY524290:OCY524291 NTC524290:NTC524291 NJG524290:NJG524291 MZK524290:MZK524291 MPO524290:MPO524291 MFS524290:MFS524291 LVW524290:LVW524291 LMA524290:LMA524291 LCE524290:LCE524291 KSI524290:KSI524291 KIM524290:KIM524291 JYQ524290:JYQ524291 JOU524290:JOU524291 JEY524290:JEY524291 IVC524290:IVC524291 ILG524290:ILG524291 IBK524290:IBK524291 HRO524290:HRO524291 HHS524290:HHS524291 GXW524290:GXW524291 GOA524290:GOA524291 GEE524290:GEE524291 FUI524290:FUI524291 FKM524290:FKM524291 FAQ524290:FAQ524291 EQU524290:EQU524291 EGY524290:EGY524291 DXC524290:DXC524291 DNG524290:DNG524291 DDK524290:DDK524291 CTO524290:CTO524291 CJS524290:CJS524291 BZW524290:BZW524291 BQA524290:BQA524291 BGE524290:BGE524291 AWI524290:AWI524291 AMM524290:AMM524291 ACQ524290:ACQ524291 SU524290:SU524291 IY524290:IY524291 WVK458754:WVK458755 WLO458754:WLO458755 WBS458754:WBS458755 VRW458754:VRW458755 VIA458754:VIA458755 UYE458754:UYE458755 UOI458754:UOI458755 UEM458754:UEM458755 TUQ458754:TUQ458755 TKU458754:TKU458755 TAY458754:TAY458755 SRC458754:SRC458755 SHG458754:SHG458755 RXK458754:RXK458755 RNO458754:RNO458755 RDS458754:RDS458755 QTW458754:QTW458755 QKA458754:QKA458755 QAE458754:QAE458755 PQI458754:PQI458755 PGM458754:PGM458755 OWQ458754:OWQ458755 OMU458754:OMU458755 OCY458754:OCY458755 NTC458754:NTC458755 NJG458754:NJG458755 MZK458754:MZK458755 MPO458754:MPO458755 MFS458754:MFS458755 LVW458754:LVW458755 LMA458754:LMA458755 LCE458754:LCE458755 KSI458754:KSI458755 KIM458754:KIM458755 JYQ458754:JYQ458755 JOU458754:JOU458755 JEY458754:JEY458755 IVC458754:IVC458755 ILG458754:ILG458755 IBK458754:IBK458755 HRO458754:HRO458755 HHS458754:HHS458755 GXW458754:GXW458755 GOA458754:GOA458755 GEE458754:GEE458755 FUI458754:FUI458755 FKM458754:FKM458755 FAQ458754:FAQ458755 EQU458754:EQU458755 EGY458754:EGY458755 DXC458754:DXC458755 DNG458754:DNG458755 DDK458754:DDK458755 CTO458754:CTO458755 CJS458754:CJS458755 BZW458754:BZW458755 BQA458754:BQA458755 BGE458754:BGE458755 AWI458754:AWI458755 AMM458754:AMM458755 ACQ458754:ACQ458755 SU458754:SU458755 IY458754:IY458755 WVK393218:WVK393219 WLO393218:WLO393219 WBS393218:WBS393219 VRW393218:VRW393219 VIA393218:VIA393219 UYE393218:UYE393219 UOI393218:UOI393219 UEM393218:UEM393219 TUQ393218:TUQ393219 TKU393218:TKU393219 TAY393218:TAY393219 SRC393218:SRC393219 SHG393218:SHG393219 RXK393218:RXK393219 RNO393218:RNO393219 RDS393218:RDS393219 QTW393218:QTW393219 QKA393218:QKA393219 QAE393218:QAE393219 PQI393218:PQI393219 PGM393218:PGM393219 OWQ393218:OWQ393219 OMU393218:OMU393219 OCY393218:OCY393219 NTC393218:NTC393219 NJG393218:NJG393219 MZK393218:MZK393219 MPO393218:MPO393219 MFS393218:MFS393219 LVW393218:LVW393219 LMA393218:LMA393219 LCE393218:LCE393219 KSI393218:KSI393219 KIM393218:KIM393219 JYQ393218:JYQ393219 JOU393218:JOU393219 JEY393218:JEY393219 IVC393218:IVC393219 ILG393218:ILG393219 IBK393218:IBK393219 HRO393218:HRO393219 HHS393218:HHS393219 GXW393218:GXW393219 GOA393218:GOA393219 GEE393218:GEE393219 FUI393218:FUI393219 FKM393218:FKM393219 FAQ393218:FAQ393219 EQU393218:EQU393219 EGY393218:EGY393219 DXC393218:DXC393219 DNG393218:DNG393219 DDK393218:DDK393219 CTO393218:CTO393219 CJS393218:CJS393219 BZW393218:BZW393219 BQA393218:BQA393219 BGE393218:BGE393219 AWI393218:AWI393219 AMM393218:AMM393219 ACQ393218:ACQ393219 SU393218:SU393219 IY393218:IY393219 WVK327682:WVK327683 WLO327682:WLO327683 WBS327682:WBS327683 VRW327682:VRW327683 VIA327682:VIA327683 UYE327682:UYE327683 UOI327682:UOI327683 UEM327682:UEM327683 TUQ327682:TUQ327683 TKU327682:TKU327683 TAY327682:TAY327683 SRC327682:SRC327683 SHG327682:SHG327683 RXK327682:RXK327683 RNO327682:RNO327683 RDS327682:RDS327683 QTW327682:QTW327683 QKA327682:QKA327683 QAE327682:QAE327683 PQI327682:PQI327683 PGM327682:PGM327683 OWQ327682:OWQ327683 OMU327682:OMU327683 OCY327682:OCY327683 NTC327682:NTC327683 NJG327682:NJG327683 MZK327682:MZK327683 MPO327682:MPO327683 MFS327682:MFS327683 LVW327682:LVW327683 LMA327682:LMA327683 LCE327682:LCE327683 KSI327682:KSI327683 KIM327682:KIM327683 JYQ327682:JYQ327683 JOU327682:JOU327683 JEY327682:JEY327683 IVC327682:IVC327683 ILG327682:ILG327683 IBK327682:IBK327683 HRO327682:HRO327683 HHS327682:HHS327683 GXW327682:GXW327683 GOA327682:GOA327683 GEE327682:GEE327683 FUI327682:FUI327683 FKM327682:FKM327683 FAQ327682:FAQ327683 EQU327682:EQU327683 EGY327682:EGY327683 DXC327682:DXC327683 DNG327682:DNG327683 DDK327682:DDK327683 CTO327682:CTO327683 CJS327682:CJS327683 BZW327682:BZW327683 BQA327682:BQA327683 BGE327682:BGE327683 AWI327682:AWI327683 AMM327682:AMM327683 ACQ327682:ACQ327683 SU327682:SU327683 IY327682:IY327683 WVK262146:WVK262147 WLO262146:WLO262147 WBS262146:WBS262147 VRW262146:VRW262147 VIA262146:VIA262147 UYE262146:UYE262147 UOI262146:UOI262147 UEM262146:UEM262147 TUQ262146:TUQ262147 TKU262146:TKU262147 TAY262146:TAY262147 SRC262146:SRC262147 SHG262146:SHG262147 RXK262146:RXK262147 RNO262146:RNO262147 RDS262146:RDS262147 QTW262146:QTW262147 QKA262146:QKA262147 QAE262146:QAE262147 PQI262146:PQI262147 PGM262146:PGM262147 OWQ262146:OWQ262147 OMU262146:OMU262147 OCY262146:OCY262147 NTC262146:NTC262147 NJG262146:NJG262147 MZK262146:MZK262147 MPO262146:MPO262147 MFS262146:MFS262147 LVW262146:LVW262147 LMA262146:LMA262147 LCE262146:LCE262147 KSI262146:KSI262147 KIM262146:KIM262147 JYQ262146:JYQ262147 JOU262146:JOU262147 JEY262146:JEY262147 IVC262146:IVC262147 ILG262146:ILG262147 IBK262146:IBK262147 HRO262146:HRO262147 HHS262146:HHS262147 GXW262146:GXW262147 GOA262146:GOA262147 GEE262146:GEE262147 FUI262146:FUI262147 FKM262146:FKM262147 FAQ262146:FAQ262147 EQU262146:EQU262147 EGY262146:EGY262147 DXC262146:DXC262147 DNG262146:DNG262147 DDK262146:DDK262147 CTO262146:CTO262147 CJS262146:CJS262147 BZW262146:BZW262147 BQA262146:BQA262147 BGE262146:BGE262147 AWI262146:AWI262147 AMM262146:AMM262147 ACQ262146:ACQ262147 SU262146:SU262147 IY262146:IY262147 WVK196610:WVK196611 WLO196610:WLO196611 WBS196610:WBS196611 VRW196610:VRW196611 VIA196610:VIA196611 UYE196610:UYE196611 UOI196610:UOI196611 UEM196610:UEM196611 TUQ196610:TUQ196611 TKU196610:TKU196611 TAY196610:TAY196611 SRC196610:SRC196611 SHG196610:SHG196611 RXK196610:RXK196611 RNO196610:RNO196611 RDS196610:RDS196611 QTW196610:QTW196611 QKA196610:QKA196611 QAE196610:QAE196611 PQI196610:PQI196611 PGM196610:PGM196611 OWQ196610:OWQ196611 OMU196610:OMU196611 OCY196610:OCY196611 NTC196610:NTC196611 NJG196610:NJG196611 MZK196610:MZK196611 MPO196610:MPO196611 MFS196610:MFS196611 LVW196610:LVW196611 LMA196610:LMA196611 LCE196610:LCE196611 KSI196610:KSI196611 KIM196610:KIM196611 JYQ196610:JYQ196611 JOU196610:JOU196611 JEY196610:JEY196611 IVC196610:IVC196611 ILG196610:ILG196611 IBK196610:IBK196611 HRO196610:HRO196611 HHS196610:HHS196611 GXW196610:GXW196611 GOA196610:GOA196611 GEE196610:GEE196611 FUI196610:FUI196611 FKM196610:FKM196611 FAQ196610:FAQ196611 EQU196610:EQU196611 EGY196610:EGY196611 DXC196610:DXC196611 DNG196610:DNG196611 DDK196610:DDK196611 CTO196610:CTO196611 CJS196610:CJS196611 BZW196610:BZW196611 BQA196610:BQA196611 BGE196610:BGE196611 AWI196610:AWI196611 AMM196610:AMM196611 ACQ196610:ACQ196611 SU196610:SU196611 IY196610:IY196611 WVK131074:WVK131075 WLO131074:WLO131075 WBS131074:WBS131075 VRW131074:VRW131075 VIA131074:VIA131075 UYE131074:UYE131075 UOI131074:UOI131075 UEM131074:UEM131075 TUQ131074:TUQ131075 TKU131074:TKU131075 TAY131074:TAY131075 SRC131074:SRC131075 SHG131074:SHG131075 RXK131074:RXK131075 RNO131074:RNO131075 RDS131074:RDS131075 QTW131074:QTW131075 QKA131074:QKA131075 QAE131074:QAE131075 PQI131074:PQI131075 PGM131074:PGM131075 OWQ131074:OWQ131075 OMU131074:OMU131075 OCY131074:OCY131075 NTC131074:NTC131075 NJG131074:NJG131075 MZK131074:MZK131075 MPO131074:MPO131075 MFS131074:MFS131075 LVW131074:LVW131075 LMA131074:LMA131075 LCE131074:LCE131075 KSI131074:KSI131075 KIM131074:KIM131075 JYQ131074:JYQ131075 JOU131074:JOU131075 JEY131074:JEY131075 IVC131074:IVC131075 ILG131074:ILG131075 IBK131074:IBK131075 HRO131074:HRO131075 HHS131074:HHS131075 GXW131074:GXW131075 GOA131074:GOA131075 GEE131074:GEE131075 FUI131074:FUI131075 FKM131074:FKM131075 FAQ131074:FAQ131075 EQU131074:EQU131075 EGY131074:EGY131075 DXC131074:DXC131075 DNG131074:DNG131075 DDK131074:DDK131075 CTO131074:CTO131075 CJS131074:CJS131075 BZW131074:BZW131075 BQA131074:BQA131075 BGE131074:BGE131075 AWI131074:AWI131075 AMM131074:AMM131075 ACQ131074:ACQ131075 SU131074:SU131075 IY131074:IY131075 WVK65538:WVK65539 WLO65538:WLO65539 WBS65538:WBS65539 VRW65538:VRW65539 VIA65538:VIA65539 UYE65538:UYE65539 UOI65538:UOI65539 UEM65538:UEM65539 TUQ65538:TUQ65539 TKU65538:TKU65539 TAY65538:TAY65539 SRC65538:SRC65539 SHG65538:SHG65539 RXK65538:RXK65539 RNO65538:RNO65539 RDS65538:RDS65539 QTW65538:QTW65539 QKA65538:QKA65539 QAE65538:QAE65539 PQI65538:PQI65539 PGM65538:PGM65539 OWQ65538:OWQ65539 OMU65538:OMU65539 OCY65538:OCY65539 NTC65538:NTC65539 NJG65538:NJG65539 MZK65538:MZK65539 MPO65538:MPO65539 MFS65538:MFS65539 LVW65538:LVW65539 LMA65538:LMA65539 LCE65538:LCE65539 KSI65538:KSI65539 KIM65538:KIM65539 JYQ65538:JYQ65539 JOU65538:JOU65539 JEY65538:JEY65539 IVC65538:IVC65539 ILG65538:ILG65539 IBK65538:IBK65539 HRO65538:HRO65539 HHS65538:HHS65539 GXW65538:GXW65539 GOA65538:GOA65539 GEE65538:GEE65539 FUI65538:FUI65539 FKM65538:FKM65539 FAQ65538:FAQ65539 EQU65538:EQU65539 EGY65538:EGY65539 DXC65538:DXC65539 DNG65538:DNG65539 DDK65538:DDK65539 CTO65538:CTO65539 CJS65538:CJS65539 BZW65538:BZW65539 BQA65538:BQA65539 BGE65538:BGE65539 AWI65538:AWI65539 AMM65538:AMM65539 ACQ65538:ACQ65539 SU65538:SU65539 IY65538:IY65539 WVK2:WVK3 WLO2:WLO3 WBS2:WBS3 VRW2:VRW3 VIA2:VIA3 UYE2:UYE3 UOI2:UOI3 UEM2:UEM3 TUQ2:TUQ3 TKU2:TKU3 TAY2:TAY3 SRC2:SRC3 SHG2:SHG3 RXK2:RXK3 RNO2:RNO3 RDS2:RDS3 QTW2:QTW3 QKA2:QKA3 QAE2:QAE3 PQI2:PQI3 PGM2:PGM3 OWQ2:OWQ3 OMU2:OMU3 OCY2:OCY3 NTC2:NTC3 NJG2:NJG3 MZK2:MZK3 MPO2:MPO3 MFS2:MFS3 LVW2:LVW3 LMA2:LMA3 LCE2:LCE3 KSI2:KSI3 KIM2:KIM3 JYQ2:JYQ3 JOU2:JOU3 JEY2:JEY3 IVC2:IVC3 ILG2:ILG3 IBK2:IBK3 HRO2:HRO3 HHS2:HHS3 GXW2:GXW3 GOA2:GOA3 GEE2:GEE3 FUI2:FUI3 FKM2:FKM3 FAQ2:FAQ3 EQU2:EQU3 EGY2:EGY3 DXC2:DXC3 DNG2:DNG3 DDK2:DDK3 CTO2:CTO3 CJS2:CJS3 BZW2:BZW3 BQA2:BQA3 BGE2:BGE3 AWI2:AWI3 AMM2:AMM3 ACQ2:ACQ3 SU2:SU3 IY2:IY3 D2:D3 D983042:D983043 D917506:D917507 D851970:D851971 D786434:D786435 D720898:D720899 D655362:D655363 D589826:D589827 D524290:D524291 D458754:D458755 D393218:D393219 D327682:D327683 D262146:D262147 D196610:D196611 D131074:D131075 D65538:D65539">
      <formula1>128</formula1>
    </dataValidation>
    <dataValidation type="list" allowBlank="1" showInputMessage="1" showErrorMessage="1" sqref="N2:N3 WVV983042:WVV983043 WLZ983042:WLZ983043 WCD983042:WCD983043 VSH983042:VSH983043 VIL983042:VIL983043 UYP983042:UYP983043 UOT983042:UOT983043 UEX983042:UEX983043 TVB983042:TVB983043 TLF983042:TLF983043 TBJ983042:TBJ983043 SRN983042:SRN983043 SHR983042:SHR983043 RXV983042:RXV983043 RNZ983042:RNZ983043 RED983042:RED983043 QUH983042:QUH983043 QKL983042:QKL983043 QAP983042:QAP983043 PQT983042:PQT983043 PGX983042:PGX983043 OXB983042:OXB983043 ONF983042:ONF983043 ODJ983042:ODJ983043 NTN983042:NTN983043 NJR983042:NJR983043 MZV983042:MZV983043 MPZ983042:MPZ983043 MGD983042:MGD983043 LWH983042:LWH983043 LML983042:LML983043 LCP983042:LCP983043 KST983042:KST983043 KIX983042:KIX983043 JZB983042:JZB983043 JPF983042:JPF983043 JFJ983042:JFJ983043 IVN983042:IVN983043 ILR983042:ILR983043 IBV983042:IBV983043 HRZ983042:HRZ983043 HID983042:HID983043 GYH983042:GYH983043 GOL983042:GOL983043 GEP983042:GEP983043 FUT983042:FUT983043 FKX983042:FKX983043 FBB983042:FBB983043 ERF983042:ERF983043 EHJ983042:EHJ983043 DXN983042:DXN983043 DNR983042:DNR983043 DDV983042:DDV983043 CTZ983042:CTZ983043 CKD983042:CKD983043 CAH983042:CAH983043 BQL983042:BQL983043 BGP983042:BGP983043 AWT983042:AWT983043 AMX983042:AMX983043 ADB983042:ADB983043 TF983042:TF983043 JJ983042:JJ983043 N983042:N983043 WVV917506:WVV917507 WLZ917506:WLZ917507 WCD917506:WCD917507 VSH917506:VSH917507 VIL917506:VIL917507 UYP917506:UYP917507 UOT917506:UOT917507 UEX917506:UEX917507 TVB917506:TVB917507 TLF917506:TLF917507 TBJ917506:TBJ917507 SRN917506:SRN917507 SHR917506:SHR917507 RXV917506:RXV917507 RNZ917506:RNZ917507 RED917506:RED917507 QUH917506:QUH917507 QKL917506:QKL917507 QAP917506:QAP917507 PQT917506:PQT917507 PGX917506:PGX917507 OXB917506:OXB917507 ONF917506:ONF917507 ODJ917506:ODJ917507 NTN917506:NTN917507 NJR917506:NJR917507 MZV917506:MZV917507 MPZ917506:MPZ917507 MGD917506:MGD917507 LWH917506:LWH917507 LML917506:LML917507 LCP917506:LCP917507 KST917506:KST917507 KIX917506:KIX917507 JZB917506:JZB917507 JPF917506:JPF917507 JFJ917506:JFJ917507 IVN917506:IVN917507 ILR917506:ILR917507 IBV917506:IBV917507 HRZ917506:HRZ917507 HID917506:HID917507 GYH917506:GYH917507 GOL917506:GOL917507 GEP917506:GEP917507 FUT917506:FUT917507 FKX917506:FKX917507 FBB917506:FBB917507 ERF917506:ERF917507 EHJ917506:EHJ917507 DXN917506:DXN917507 DNR917506:DNR917507 DDV917506:DDV917507 CTZ917506:CTZ917507 CKD917506:CKD917507 CAH917506:CAH917507 BQL917506:BQL917507 BGP917506:BGP917507 AWT917506:AWT917507 AMX917506:AMX917507 ADB917506:ADB917507 TF917506:TF917507 JJ917506:JJ917507 N917506:N917507 WVV851970:WVV851971 WLZ851970:WLZ851971 WCD851970:WCD851971 VSH851970:VSH851971 VIL851970:VIL851971 UYP851970:UYP851971 UOT851970:UOT851971 UEX851970:UEX851971 TVB851970:TVB851971 TLF851970:TLF851971 TBJ851970:TBJ851971 SRN851970:SRN851971 SHR851970:SHR851971 RXV851970:RXV851971 RNZ851970:RNZ851971 RED851970:RED851971 QUH851970:QUH851971 QKL851970:QKL851971 QAP851970:QAP851971 PQT851970:PQT851971 PGX851970:PGX851971 OXB851970:OXB851971 ONF851970:ONF851971 ODJ851970:ODJ851971 NTN851970:NTN851971 NJR851970:NJR851971 MZV851970:MZV851971 MPZ851970:MPZ851971 MGD851970:MGD851971 LWH851970:LWH851971 LML851970:LML851971 LCP851970:LCP851971 KST851970:KST851971 KIX851970:KIX851971 JZB851970:JZB851971 JPF851970:JPF851971 JFJ851970:JFJ851971 IVN851970:IVN851971 ILR851970:ILR851971 IBV851970:IBV851971 HRZ851970:HRZ851971 HID851970:HID851971 GYH851970:GYH851971 GOL851970:GOL851971 GEP851970:GEP851971 FUT851970:FUT851971 FKX851970:FKX851971 FBB851970:FBB851971 ERF851970:ERF851971 EHJ851970:EHJ851971 DXN851970:DXN851971 DNR851970:DNR851971 DDV851970:DDV851971 CTZ851970:CTZ851971 CKD851970:CKD851971 CAH851970:CAH851971 BQL851970:BQL851971 BGP851970:BGP851971 AWT851970:AWT851971 AMX851970:AMX851971 ADB851970:ADB851971 TF851970:TF851971 JJ851970:JJ851971 N851970:N851971 WVV786434:WVV786435 WLZ786434:WLZ786435 WCD786434:WCD786435 VSH786434:VSH786435 VIL786434:VIL786435 UYP786434:UYP786435 UOT786434:UOT786435 UEX786434:UEX786435 TVB786434:TVB786435 TLF786434:TLF786435 TBJ786434:TBJ786435 SRN786434:SRN786435 SHR786434:SHR786435 RXV786434:RXV786435 RNZ786434:RNZ786435 RED786434:RED786435 QUH786434:QUH786435 QKL786434:QKL786435 QAP786434:QAP786435 PQT786434:PQT786435 PGX786434:PGX786435 OXB786434:OXB786435 ONF786434:ONF786435 ODJ786434:ODJ786435 NTN786434:NTN786435 NJR786434:NJR786435 MZV786434:MZV786435 MPZ786434:MPZ786435 MGD786434:MGD786435 LWH786434:LWH786435 LML786434:LML786435 LCP786434:LCP786435 KST786434:KST786435 KIX786434:KIX786435 JZB786434:JZB786435 JPF786434:JPF786435 JFJ786434:JFJ786435 IVN786434:IVN786435 ILR786434:ILR786435 IBV786434:IBV786435 HRZ786434:HRZ786435 HID786434:HID786435 GYH786434:GYH786435 GOL786434:GOL786435 GEP786434:GEP786435 FUT786434:FUT786435 FKX786434:FKX786435 FBB786434:FBB786435 ERF786434:ERF786435 EHJ786434:EHJ786435 DXN786434:DXN786435 DNR786434:DNR786435 DDV786434:DDV786435 CTZ786434:CTZ786435 CKD786434:CKD786435 CAH786434:CAH786435 BQL786434:BQL786435 BGP786434:BGP786435 AWT786434:AWT786435 AMX786434:AMX786435 ADB786434:ADB786435 TF786434:TF786435 JJ786434:JJ786435 N786434:N786435 WVV720898:WVV720899 WLZ720898:WLZ720899 WCD720898:WCD720899 VSH720898:VSH720899 VIL720898:VIL720899 UYP720898:UYP720899 UOT720898:UOT720899 UEX720898:UEX720899 TVB720898:TVB720899 TLF720898:TLF720899 TBJ720898:TBJ720899 SRN720898:SRN720899 SHR720898:SHR720899 RXV720898:RXV720899 RNZ720898:RNZ720899 RED720898:RED720899 QUH720898:QUH720899 QKL720898:QKL720899 QAP720898:QAP720899 PQT720898:PQT720899 PGX720898:PGX720899 OXB720898:OXB720899 ONF720898:ONF720899 ODJ720898:ODJ720899 NTN720898:NTN720899 NJR720898:NJR720899 MZV720898:MZV720899 MPZ720898:MPZ720899 MGD720898:MGD720899 LWH720898:LWH720899 LML720898:LML720899 LCP720898:LCP720899 KST720898:KST720899 KIX720898:KIX720899 JZB720898:JZB720899 JPF720898:JPF720899 JFJ720898:JFJ720899 IVN720898:IVN720899 ILR720898:ILR720899 IBV720898:IBV720899 HRZ720898:HRZ720899 HID720898:HID720899 GYH720898:GYH720899 GOL720898:GOL720899 GEP720898:GEP720899 FUT720898:FUT720899 FKX720898:FKX720899 FBB720898:FBB720899 ERF720898:ERF720899 EHJ720898:EHJ720899 DXN720898:DXN720899 DNR720898:DNR720899 DDV720898:DDV720899 CTZ720898:CTZ720899 CKD720898:CKD720899 CAH720898:CAH720899 BQL720898:BQL720899 BGP720898:BGP720899 AWT720898:AWT720899 AMX720898:AMX720899 ADB720898:ADB720899 TF720898:TF720899 JJ720898:JJ720899 N720898:N720899 WVV655362:WVV655363 WLZ655362:WLZ655363 WCD655362:WCD655363 VSH655362:VSH655363 VIL655362:VIL655363 UYP655362:UYP655363 UOT655362:UOT655363 UEX655362:UEX655363 TVB655362:TVB655363 TLF655362:TLF655363 TBJ655362:TBJ655363 SRN655362:SRN655363 SHR655362:SHR655363 RXV655362:RXV655363 RNZ655362:RNZ655363 RED655362:RED655363 QUH655362:QUH655363 QKL655362:QKL655363 QAP655362:QAP655363 PQT655362:PQT655363 PGX655362:PGX655363 OXB655362:OXB655363 ONF655362:ONF655363 ODJ655362:ODJ655363 NTN655362:NTN655363 NJR655362:NJR655363 MZV655362:MZV655363 MPZ655362:MPZ655363 MGD655362:MGD655363 LWH655362:LWH655363 LML655362:LML655363 LCP655362:LCP655363 KST655362:KST655363 KIX655362:KIX655363 JZB655362:JZB655363 JPF655362:JPF655363 JFJ655362:JFJ655363 IVN655362:IVN655363 ILR655362:ILR655363 IBV655362:IBV655363 HRZ655362:HRZ655363 HID655362:HID655363 GYH655362:GYH655363 GOL655362:GOL655363 GEP655362:GEP655363 FUT655362:FUT655363 FKX655362:FKX655363 FBB655362:FBB655363 ERF655362:ERF655363 EHJ655362:EHJ655363 DXN655362:DXN655363 DNR655362:DNR655363 DDV655362:DDV655363 CTZ655362:CTZ655363 CKD655362:CKD655363 CAH655362:CAH655363 BQL655362:BQL655363 BGP655362:BGP655363 AWT655362:AWT655363 AMX655362:AMX655363 ADB655362:ADB655363 TF655362:TF655363 JJ655362:JJ655363 N655362:N655363 WVV589826:WVV589827 WLZ589826:WLZ589827 WCD589826:WCD589827 VSH589826:VSH589827 VIL589826:VIL589827 UYP589826:UYP589827 UOT589826:UOT589827 UEX589826:UEX589827 TVB589826:TVB589827 TLF589826:TLF589827 TBJ589826:TBJ589827 SRN589826:SRN589827 SHR589826:SHR589827 RXV589826:RXV589827 RNZ589826:RNZ589827 RED589826:RED589827 QUH589826:QUH589827 QKL589826:QKL589827 QAP589826:QAP589827 PQT589826:PQT589827 PGX589826:PGX589827 OXB589826:OXB589827 ONF589826:ONF589827 ODJ589826:ODJ589827 NTN589826:NTN589827 NJR589826:NJR589827 MZV589826:MZV589827 MPZ589826:MPZ589827 MGD589826:MGD589827 LWH589826:LWH589827 LML589826:LML589827 LCP589826:LCP589827 KST589826:KST589827 KIX589826:KIX589827 JZB589826:JZB589827 JPF589826:JPF589827 JFJ589826:JFJ589827 IVN589826:IVN589827 ILR589826:ILR589827 IBV589826:IBV589827 HRZ589826:HRZ589827 HID589826:HID589827 GYH589826:GYH589827 GOL589826:GOL589827 GEP589826:GEP589827 FUT589826:FUT589827 FKX589826:FKX589827 FBB589826:FBB589827 ERF589826:ERF589827 EHJ589826:EHJ589827 DXN589826:DXN589827 DNR589826:DNR589827 DDV589826:DDV589827 CTZ589826:CTZ589827 CKD589826:CKD589827 CAH589826:CAH589827 BQL589826:BQL589827 BGP589826:BGP589827 AWT589826:AWT589827 AMX589826:AMX589827 ADB589826:ADB589827 TF589826:TF589827 JJ589826:JJ589827 N589826:N589827 WVV524290:WVV524291 WLZ524290:WLZ524291 WCD524290:WCD524291 VSH524290:VSH524291 VIL524290:VIL524291 UYP524290:UYP524291 UOT524290:UOT524291 UEX524290:UEX524291 TVB524290:TVB524291 TLF524290:TLF524291 TBJ524290:TBJ524291 SRN524290:SRN524291 SHR524290:SHR524291 RXV524290:RXV524291 RNZ524290:RNZ524291 RED524290:RED524291 QUH524290:QUH524291 QKL524290:QKL524291 QAP524290:QAP524291 PQT524290:PQT524291 PGX524290:PGX524291 OXB524290:OXB524291 ONF524290:ONF524291 ODJ524290:ODJ524291 NTN524290:NTN524291 NJR524290:NJR524291 MZV524290:MZV524291 MPZ524290:MPZ524291 MGD524290:MGD524291 LWH524290:LWH524291 LML524290:LML524291 LCP524290:LCP524291 KST524290:KST524291 KIX524290:KIX524291 JZB524290:JZB524291 JPF524290:JPF524291 JFJ524290:JFJ524291 IVN524290:IVN524291 ILR524290:ILR524291 IBV524290:IBV524291 HRZ524290:HRZ524291 HID524290:HID524291 GYH524290:GYH524291 GOL524290:GOL524291 GEP524290:GEP524291 FUT524290:FUT524291 FKX524290:FKX524291 FBB524290:FBB524291 ERF524290:ERF524291 EHJ524290:EHJ524291 DXN524290:DXN524291 DNR524290:DNR524291 DDV524290:DDV524291 CTZ524290:CTZ524291 CKD524290:CKD524291 CAH524290:CAH524291 BQL524290:BQL524291 BGP524290:BGP524291 AWT524290:AWT524291 AMX524290:AMX524291 ADB524290:ADB524291 TF524290:TF524291 JJ524290:JJ524291 N524290:N524291 WVV458754:WVV458755 WLZ458754:WLZ458755 WCD458754:WCD458755 VSH458754:VSH458755 VIL458754:VIL458755 UYP458754:UYP458755 UOT458754:UOT458755 UEX458754:UEX458755 TVB458754:TVB458755 TLF458754:TLF458755 TBJ458754:TBJ458755 SRN458754:SRN458755 SHR458754:SHR458755 RXV458754:RXV458755 RNZ458754:RNZ458755 RED458754:RED458755 QUH458754:QUH458755 QKL458754:QKL458755 QAP458754:QAP458755 PQT458754:PQT458755 PGX458754:PGX458755 OXB458754:OXB458755 ONF458754:ONF458755 ODJ458754:ODJ458755 NTN458754:NTN458755 NJR458754:NJR458755 MZV458754:MZV458755 MPZ458754:MPZ458755 MGD458754:MGD458755 LWH458754:LWH458755 LML458754:LML458755 LCP458754:LCP458755 KST458754:KST458755 KIX458754:KIX458755 JZB458754:JZB458755 JPF458754:JPF458755 JFJ458754:JFJ458755 IVN458754:IVN458755 ILR458754:ILR458755 IBV458754:IBV458755 HRZ458754:HRZ458755 HID458754:HID458755 GYH458754:GYH458755 GOL458754:GOL458755 GEP458754:GEP458755 FUT458754:FUT458755 FKX458754:FKX458755 FBB458754:FBB458755 ERF458754:ERF458755 EHJ458754:EHJ458755 DXN458754:DXN458755 DNR458754:DNR458755 DDV458754:DDV458755 CTZ458754:CTZ458755 CKD458754:CKD458755 CAH458754:CAH458755 BQL458754:BQL458755 BGP458754:BGP458755 AWT458754:AWT458755 AMX458754:AMX458755 ADB458754:ADB458755 TF458754:TF458755 JJ458754:JJ458755 N458754:N458755 WVV393218:WVV393219 WLZ393218:WLZ393219 WCD393218:WCD393219 VSH393218:VSH393219 VIL393218:VIL393219 UYP393218:UYP393219 UOT393218:UOT393219 UEX393218:UEX393219 TVB393218:TVB393219 TLF393218:TLF393219 TBJ393218:TBJ393219 SRN393218:SRN393219 SHR393218:SHR393219 RXV393218:RXV393219 RNZ393218:RNZ393219 RED393218:RED393219 QUH393218:QUH393219 QKL393218:QKL393219 QAP393218:QAP393219 PQT393218:PQT393219 PGX393218:PGX393219 OXB393218:OXB393219 ONF393218:ONF393219 ODJ393218:ODJ393219 NTN393218:NTN393219 NJR393218:NJR393219 MZV393218:MZV393219 MPZ393218:MPZ393219 MGD393218:MGD393219 LWH393218:LWH393219 LML393218:LML393219 LCP393218:LCP393219 KST393218:KST393219 KIX393218:KIX393219 JZB393218:JZB393219 JPF393218:JPF393219 JFJ393218:JFJ393219 IVN393218:IVN393219 ILR393218:ILR393219 IBV393218:IBV393219 HRZ393218:HRZ393219 HID393218:HID393219 GYH393218:GYH393219 GOL393218:GOL393219 GEP393218:GEP393219 FUT393218:FUT393219 FKX393218:FKX393219 FBB393218:FBB393219 ERF393218:ERF393219 EHJ393218:EHJ393219 DXN393218:DXN393219 DNR393218:DNR393219 DDV393218:DDV393219 CTZ393218:CTZ393219 CKD393218:CKD393219 CAH393218:CAH393219 BQL393218:BQL393219 BGP393218:BGP393219 AWT393218:AWT393219 AMX393218:AMX393219 ADB393218:ADB393219 TF393218:TF393219 JJ393218:JJ393219 N393218:N393219 WVV327682:WVV327683 WLZ327682:WLZ327683 WCD327682:WCD327683 VSH327682:VSH327683 VIL327682:VIL327683 UYP327682:UYP327683 UOT327682:UOT327683 UEX327682:UEX327683 TVB327682:TVB327683 TLF327682:TLF327683 TBJ327682:TBJ327683 SRN327682:SRN327683 SHR327682:SHR327683 RXV327682:RXV327683 RNZ327682:RNZ327683 RED327682:RED327683 QUH327682:QUH327683 QKL327682:QKL327683 QAP327682:QAP327683 PQT327682:PQT327683 PGX327682:PGX327683 OXB327682:OXB327683 ONF327682:ONF327683 ODJ327682:ODJ327683 NTN327682:NTN327683 NJR327682:NJR327683 MZV327682:MZV327683 MPZ327682:MPZ327683 MGD327682:MGD327683 LWH327682:LWH327683 LML327682:LML327683 LCP327682:LCP327683 KST327682:KST327683 KIX327682:KIX327683 JZB327682:JZB327683 JPF327682:JPF327683 JFJ327682:JFJ327683 IVN327682:IVN327683 ILR327682:ILR327683 IBV327682:IBV327683 HRZ327682:HRZ327683 HID327682:HID327683 GYH327682:GYH327683 GOL327682:GOL327683 GEP327682:GEP327683 FUT327682:FUT327683 FKX327682:FKX327683 FBB327682:FBB327683 ERF327682:ERF327683 EHJ327682:EHJ327683 DXN327682:DXN327683 DNR327682:DNR327683 DDV327682:DDV327683 CTZ327682:CTZ327683 CKD327682:CKD327683 CAH327682:CAH327683 BQL327682:BQL327683 BGP327682:BGP327683 AWT327682:AWT327683 AMX327682:AMX327683 ADB327682:ADB327683 TF327682:TF327683 JJ327682:JJ327683 N327682:N327683 WVV262146:WVV262147 WLZ262146:WLZ262147 WCD262146:WCD262147 VSH262146:VSH262147 VIL262146:VIL262147 UYP262146:UYP262147 UOT262146:UOT262147 UEX262146:UEX262147 TVB262146:TVB262147 TLF262146:TLF262147 TBJ262146:TBJ262147 SRN262146:SRN262147 SHR262146:SHR262147 RXV262146:RXV262147 RNZ262146:RNZ262147 RED262146:RED262147 QUH262146:QUH262147 QKL262146:QKL262147 QAP262146:QAP262147 PQT262146:PQT262147 PGX262146:PGX262147 OXB262146:OXB262147 ONF262146:ONF262147 ODJ262146:ODJ262147 NTN262146:NTN262147 NJR262146:NJR262147 MZV262146:MZV262147 MPZ262146:MPZ262147 MGD262146:MGD262147 LWH262146:LWH262147 LML262146:LML262147 LCP262146:LCP262147 KST262146:KST262147 KIX262146:KIX262147 JZB262146:JZB262147 JPF262146:JPF262147 JFJ262146:JFJ262147 IVN262146:IVN262147 ILR262146:ILR262147 IBV262146:IBV262147 HRZ262146:HRZ262147 HID262146:HID262147 GYH262146:GYH262147 GOL262146:GOL262147 GEP262146:GEP262147 FUT262146:FUT262147 FKX262146:FKX262147 FBB262146:FBB262147 ERF262146:ERF262147 EHJ262146:EHJ262147 DXN262146:DXN262147 DNR262146:DNR262147 DDV262146:DDV262147 CTZ262146:CTZ262147 CKD262146:CKD262147 CAH262146:CAH262147 BQL262146:BQL262147 BGP262146:BGP262147 AWT262146:AWT262147 AMX262146:AMX262147 ADB262146:ADB262147 TF262146:TF262147 JJ262146:JJ262147 N262146:N262147 WVV196610:WVV196611 WLZ196610:WLZ196611 WCD196610:WCD196611 VSH196610:VSH196611 VIL196610:VIL196611 UYP196610:UYP196611 UOT196610:UOT196611 UEX196610:UEX196611 TVB196610:TVB196611 TLF196610:TLF196611 TBJ196610:TBJ196611 SRN196610:SRN196611 SHR196610:SHR196611 RXV196610:RXV196611 RNZ196610:RNZ196611 RED196610:RED196611 QUH196610:QUH196611 QKL196610:QKL196611 QAP196610:QAP196611 PQT196610:PQT196611 PGX196610:PGX196611 OXB196610:OXB196611 ONF196610:ONF196611 ODJ196610:ODJ196611 NTN196610:NTN196611 NJR196610:NJR196611 MZV196610:MZV196611 MPZ196610:MPZ196611 MGD196610:MGD196611 LWH196610:LWH196611 LML196610:LML196611 LCP196610:LCP196611 KST196610:KST196611 KIX196610:KIX196611 JZB196610:JZB196611 JPF196610:JPF196611 JFJ196610:JFJ196611 IVN196610:IVN196611 ILR196610:ILR196611 IBV196610:IBV196611 HRZ196610:HRZ196611 HID196610:HID196611 GYH196610:GYH196611 GOL196610:GOL196611 GEP196610:GEP196611 FUT196610:FUT196611 FKX196610:FKX196611 FBB196610:FBB196611 ERF196610:ERF196611 EHJ196610:EHJ196611 DXN196610:DXN196611 DNR196610:DNR196611 DDV196610:DDV196611 CTZ196610:CTZ196611 CKD196610:CKD196611 CAH196610:CAH196611 BQL196610:BQL196611 BGP196610:BGP196611 AWT196610:AWT196611 AMX196610:AMX196611 ADB196610:ADB196611 TF196610:TF196611 JJ196610:JJ196611 N196610:N196611 WVV131074:WVV131075 WLZ131074:WLZ131075 WCD131074:WCD131075 VSH131074:VSH131075 VIL131074:VIL131075 UYP131074:UYP131075 UOT131074:UOT131075 UEX131074:UEX131075 TVB131074:TVB131075 TLF131074:TLF131075 TBJ131074:TBJ131075 SRN131074:SRN131075 SHR131074:SHR131075 RXV131074:RXV131075 RNZ131074:RNZ131075 RED131074:RED131075 QUH131074:QUH131075 QKL131074:QKL131075 QAP131074:QAP131075 PQT131074:PQT131075 PGX131074:PGX131075 OXB131074:OXB131075 ONF131074:ONF131075 ODJ131074:ODJ131075 NTN131074:NTN131075 NJR131074:NJR131075 MZV131074:MZV131075 MPZ131074:MPZ131075 MGD131074:MGD131075 LWH131074:LWH131075 LML131074:LML131075 LCP131074:LCP131075 KST131074:KST131075 KIX131074:KIX131075 JZB131074:JZB131075 JPF131074:JPF131075 JFJ131074:JFJ131075 IVN131074:IVN131075 ILR131074:ILR131075 IBV131074:IBV131075 HRZ131074:HRZ131075 HID131074:HID131075 GYH131074:GYH131075 GOL131074:GOL131075 GEP131074:GEP131075 FUT131074:FUT131075 FKX131074:FKX131075 FBB131074:FBB131075 ERF131074:ERF131075 EHJ131074:EHJ131075 DXN131074:DXN131075 DNR131074:DNR131075 DDV131074:DDV131075 CTZ131074:CTZ131075 CKD131074:CKD131075 CAH131074:CAH131075 BQL131074:BQL131075 BGP131074:BGP131075 AWT131074:AWT131075 AMX131074:AMX131075 ADB131074:ADB131075 TF131074:TF131075 JJ131074:JJ131075 N131074:N131075 WVV65538:WVV65539 WLZ65538:WLZ65539 WCD65538:WCD65539 VSH65538:VSH65539 VIL65538:VIL65539 UYP65538:UYP65539 UOT65538:UOT65539 UEX65538:UEX65539 TVB65538:TVB65539 TLF65538:TLF65539 TBJ65538:TBJ65539 SRN65538:SRN65539 SHR65538:SHR65539 RXV65538:RXV65539 RNZ65538:RNZ65539 RED65538:RED65539 QUH65538:QUH65539 QKL65538:QKL65539 QAP65538:QAP65539 PQT65538:PQT65539 PGX65538:PGX65539 OXB65538:OXB65539 ONF65538:ONF65539 ODJ65538:ODJ65539 NTN65538:NTN65539 NJR65538:NJR65539 MZV65538:MZV65539 MPZ65538:MPZ65539 MGD65538:MGD65539 LWH65538:LWH65539 LML65538:LML65539 LCP65538:LCP65539 KST65538:KST65539 KIX65538:KIX65539 JZB65538:JZB65539 JPF65538:JPF65539 JFJ65538:JFJ65539 IVN65538:IVN65539 ILR65538:ILR65539 IBV65538:IBV65539 HRZ65538:HRZ65539 HID65538:HID65539 GYH65538:GYH65539 GOL65538:GOL65539 GEP65538:GEP65539 FUT65538:FUT65539 FKX65538:FKX65539 FBB65538:FBB65539 ERF65538:ERF65539 EHJ65538:EHJ65539 DXN65538:DXN65539 DNR65538:DNR65539 DDV65538:DDV65539 CTZ65538:CTZ65539 CKD65538:CKD65539 CAH65538:CAH65539 BQL65538:BQL65539 BGP65538:BGP65539 AWT65538:AWT65539 AMX65538:AMX65539 ADB65538:ADB65539 TF65538:TF65539 JJ65538:JJ65539 N65538:N65539 WVV2:WVV3 WLZ2:WLZ3 WCD2:WCD3 VSH2:VSH3 VIL2:VIL3 UYP2:UYP3 UOT2:UOT3 UEX2:UEX3 TVB2:TVB3 TLF2:TLF3 TBJ2:TBJ3 SRN2:SRN3 SHR2:SHR3 RXV2:RXV3 RNZ2:RNZ3 RED2:RED3 QUH2:QUH3 QKL2:QKL3 QAP2:QAP3 PQT2:PQT3 PGX2:PGX3 OXB2:OXB3 ONF2:ONF3 ODJ2:ODJ3 NTN2:NTN3 NJR2:NJR3 MZV2:MZV3 MPZ2:MPZ3 MGD2:MGD3 LWH2:LWH3 LML2:LML3 LCP2:LCP3 KST2:KST3 KIX2:KIX3 JZB2:JZB3 JPF2:JPF3 JFJ2:JFJ3 IVN2:IVN3 ILR2:ILR3 IBV2:IBV3 HRZ2:HRZ3 HID2:HID3 GYH2:GYH3 GOL2:GOL3 GEP2:GEP3 FUT2:FUT3 FKX2:FKX3 FBB2:FBB3 ERF2:ERF3 EHJ2:EHJ3 DXN2:DXN3 DNR2:DNR3 DDV2:DDV3 CTZ2:CTZ3 CKD2:CKD3 CAH2:CAH3 BQL2:BQL3 BGP2:BGP3 AWT2:AWT3 AMX2:AMX3 ADB2:ADB3 TF2:TF3 JJ2:JJ3">
      <formula1>"应用层,表示层,会话层,传输层,网络层,数据链路层,物理层"</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E1" workbookViewId="0">
      <selection activeCell="O1" sqref="O1:O1048576"/>
    </sheetView>
  </sheetViews>
  <sheetFormatPr defaultColWidth="9" defaultRowHeight="15.6" x14ac:dyDescent="0.25"/>
  <cols>
    <col min="1" max="2" width="9" style="97"/>
    <col min="3" max="3" width="16.59765625" style="97" customWidth="1"/>
    <col min="4" max="4" width="27.5" style="97" customWidth="1"/>
    <col min="5" max="5" width="23.09765625" style="97" customWidth="1"/>
    <col min="6" max="6" width="15.19921875" style="97" customWidth="1"/>
    <col min="7" max="8" width="9" style="63"/>
    <col min="9" max="9" width="9" style="97"/>
    <col min="10" max="10" width="14.19921875" style="97" bestFit="1" customWidth="1"/>
    <col min="11" max="14" width="9" style="97"/>
    <col min="15" max="15" width="10.796875" style="163" customWidth="1"/>
    <col min="16" max="258" width="9" style="97"/>
    <col min="259" max="259" width="27.5" style="97" customWidth="1"/>
    <col min="260" max="260" width="16.59765625" style="97" customWidth="1"/>
    <col min="261" max="261" width="9" style="97"/>
    <col min="262" max="262" width="23.09765625" style="97" customWidth="1"/>
    <col min="263" max="263" width="15.19921875" style="97" customWidth="1"/>
    <col min="264" max="514" width="9" style="97"/>
    <col min="515" max="515" width="27.5" style="97" customWidth="1"/>
    <col min="516" max="516" width="16.59765625" style="97" customWidth="1"/>
    <col min="517" max="517" width="9" style="97"/>
    <col min="518" max="518" width="23.09765625" style="97" customWidth="1"/>
    <col min="519" max="519" width="15.19921875" style="97" customWidth="1"/>
    <col min="520" max="770" width="9" style="97"/>
    <col min="771" max="771" width="27.5" style="97" customWidth="1"/>
    <col min="772" max="772" width="16.59765625" style="97" customWidth="1"/>
    <col min="773" max="773" width="9" style="97"/>
    <col min="774" max="774" width="23.09765625" style="97" customWidth="1"/>
    <col min="775" max="775" width="15.19921875" style="97" customWidth="1"/>
    <col min="776" max="1026" width="9" style="97"/>
    <col min="1027" max="1027" width="27.5" style="97" customWidth="1"/>
    <col min="1028" max="1028" width="16.59765625" style="97" customWidth="1"/>
    <col min="1029" max="1029" width="9" style="97"/>
    <col min="1030" max="1030" width="23.09765625" style="97" customWidth="1"/>
    <col min="1031" max="1031" width="15.19921875" style="97" customWidth="1"/>
    <col min="1032" max="1282" width="9" style="97"/>
    <col min="1283" max="1283" width="27.5" style="97" customWidth="1"/>
    <col min="1284" max="1284" width="16.59765625" style="97" customWidth="1"/>
    <col min="1285" max="1285" width="9" style="97"/>
    <col min="1286" max="1286" width="23.09765625" style="97" customWidth="1"/>
    <col min="1287" max="1287" width="15.19921875" style="97" customWidth="1"/>
    <col min="1288" max="1538" width="9" style="97"/>
    <col min="1539" max="1539" width="27.5" style="97" customWidth="1"/>
    <col min="1540" max="1540" width="16.59765625" style="97" customWidth="1"/>
    <col min="1541" max="1541" width="9" style="97"/>
    <col min="1542" max="1542" width="23.09765625" style="97" customWidth="1"/>
    <col min="1543" max="1543" width="15.19921875" style="97" customWidth="1"/>
    <col min="1544" max="1794" width="9" style="97"/>
    <col min="1795" max="1795" width="27.5" style="97" customWidth="1"/>
    <col min="1796" max="1796" width="16.59765625" style="97" customWidth="1"/>
    <col min="1797" max="1797" width="9" style="97"/>
    <col min="1798" max="1798" width="23.09765625" style="97" customWidth="1"/>
    <col min="1799" max="1799" width="15.19921875" style="97" customWidth="1"/>
    <col min="1800" max="2050" width="9" style="97"/>
    <col min="2051" max="2051" width="27.5" style="97" customWidth="1"/>
    <col min="2052" max="2052" width="16.59765625" style="97" customWidth="1"/>
    <col min="2053" max="2053" width="9" style="97"/>
    <col min="2054" max="2054" width="23.09765625" style="97" customWidth="1"/>
    <col min="2055" max="2055" width="15.19921875" style="97" customWidth="1"/>
    <col min="2056" max="2306" width="9" style="97"/>
    <col min="2307" max="2307" width="27.5" style="97" customWidth="1"/>
    <col min="2308" max="2308" width="16.59765625" style="97" customWidth="1"/>
    <col min="2309" max="2309" width="9" style="97"/>
    <col min="2310" max="2310" width="23.09765625" style="97" customWidth="1"/>
    <col min="2311" max="2311" width="15.19921875" style="97" customWidth="1"/>
    <col min="2312" max="2562" width="9" style="97"/>
    <col min="2563" max="2563" width="27.5" style="97" customWidth="1"/>
    <col min="2564" max="2564" width="16.59765625" style="97" customWidth="1"/>
    <col min="2565" max="2565" width="9" style="97"/>
    <col min="2566" max="2566" width="23.09765625" style="97" customWidth="1"/>
    <col min="2567" max="2567" width="15.19921875" style="97" customWidth="1"/>
    <col min="2568" max="2818" width="9" style="97"/>
    <col min="2819" max="2819" width="27.5" style="97" customWidth="1"/>
    <col min="2820" max="2820" width="16.59765625" style="97" customWidth="1"/>
    <col min="2821" max="2821" width="9" style="97"/>
    <col min="2822" max="2822" width="23.09765625" style="97" customWidth="1"/>
    <col min="2823" max="2823" width="15.19921875" style="97" customWidth="1"/>
    <col min="2824" max="3074" width="9" style="97"/>
    <col min="3075" max="3075" width="27.5" style="97" customWidth="1"/>
    <col min="3076" max="3076" width="16.59765625" style="97" customWidth="1"/>
    <col min="3077" max="3077" width="9" style="97"/>
    <col min="3078" max="3078" width="23.09765625" style="97" customWidth="1"/>
    <col min="3079" max="3079" width="15.19921875" style="97" customWidth="1"/>
    <col min="3080" max="3330" width="9" style="97"/>
    <col min="3331" max="3331" width="27.5" style="97" customWidth="1"/>
    <col min="3332" max="3332" width="16.59765625" style="97" customWidth="1"/>
    <col min="3333" max="3333" width="9" style="97"/>
    <col min="3334" max="3334" width="23.09765625" style="97" customWidth="1"/>
    <col min="3335" max="3335" width="15.19921875" style="97" customWidth="1"/>
    <col min="3336" max="3586" width="9" style="97"/>
    <col min="3587" max="3587" width="27.5" style="97" customWidth="1"/>
    <col min="3588" max="3588" width="16.59765625" style="97" customWidth="1"/>
    <col min="3589" max="3589" width="9" style="97"/>
    <col min="3590" max="3590" width="23.09765625" style="97" customWidth="1"/>
    <col min="3591" max="3591" width="15.19921875" style="97" customWidth="1"/>
    <col min="3592" max="3842" width="9" style="97"/>
    <col min="3843" max="3843" width="27.5" style="97" customWidth="1"/>
    <col min="3844" max="3844" width="16.59765625" style="97" customWidth="1"/>
    <col min="3845" max="3845" width="9" style="97"/>
    <col min="3846" max="3846" width="23.09765625" style="97" customWidth="1"/>
    <col min="3847" max="3847" width="15.19921875" style="97" customWidth="1"/>
    <col min="3848" max="4098" width="9" style="97"/>
    <col min="4099" max="4099" width="27.5" style="97" customWidth="1"/>
    <col min="4100" max="4100" width="16.59765625" style="97" customWidth="1"/>
    <col min="4101" max="4101" width="9" style="97"/>
    <col min="4102" max="4102" width="23.09765625" style="97" customWidth="1"/>
    <col min="4103" max="4103" width="15.19921875" style="97" customWidth="1"/>
    <col min="4104" max="4354" width="9" style="97"/>
    <col min="4355" max="4355" width="27.5" style="97" customWidth="1"/>
    <col min="4356" max="4356" width="16.59765625" style="97" customWidth="1"/>
    <col min="4357" max="4357" width="9" style="97"/>
    <col min="4358" max="4358" width="23.09765625" style="97" customWidth="1"/>
    <col min="4359" max="4359" width="15.19921875" style="97" customWidth="1"/>
    <col min="4360" max="4610" width="9" style="97"/>
    <col min="4611" max="4611" width="27.5" style="97" customWidth="1"/>
    <col min="4612" max="4612" width="16.59765625" style="97" customWidth="1"/>
    <col min="4613" max="4613" width="9" style="97"/>
    <col min="4614" max="4614" width="23.09765625" style="97" customWidth="1"/>
    <col min="4615" max="4615" width="15.19921875" style="97" customWidth="1"/>
    <col min="4616" max="4866" width="9" style="97"/>
    <col min="4867" max="4867" width="27.5" style="97" customWidth="1"/>
    <col min="4868" max="4868" width="16.59765625" style="97" customWidth="1"/>
    <col min="4869" max="4869" width="9" style="97"/>
    <col min="4870" max="4870" width="23.09765625" style="97" customWidth="1"/>
    <col min="4871" max="4871" width="15.19921875" style="97" customWidth="1"/>
    <col min="4872" max="5122" width="9" style="97"/>
    <col min="5123" max="5123" width="27.5" style="97" customWidth="1"/>
    <col min="5124" max="5124" width="16.59765625" style="97" customWidth="1"/>
    <col min="5125" max="5125" width="9" style="97"/>
    <col min="5126" max="5126" width="23.09765625" style="97" customWidth="1"/>
    <col min="5127" max="5127" width="15.19921875" style="97" customWidth="1"/>
    <col min="5128" max="5378" width="9" style="97"/>
    <col min="5379" max="5379" width="27.5" style="97" customWidth="1"/>
    <col min="5380" max="5380" width="16.59765625" style="97" customWidth="1"/>
    <col min="5381" max="5381" width="9" style="97"/>
    <col min="5382" max="5382" width="23.09765625" style="97" customWidth="1"/>
    <col min="5383" max="5383" width="15.19921875" style="97" customWidth="1"/>
    <col min="5384" max="5634" width="9" style="97"/>
    <col min="5635" max="5635" width="27.5" style="97" customWidth="1"/>
    <col min="5636" max="5636" width="16.59765625" style="97" customWidth="1"/>
    <col min="5637" max="5637" width="9" style="97"/>
    <col min="5638" max="5638" width="23.09765625" style="97" customWidth="1"/>
    <col min="5639" max="5639" width="15.19921875" style="97" customWidth="1"/>
    <col min="5640" max="5890" width="9" style="97"/>
    <col min="5891" max="5891" width="27.5" style="97" customWidth="1"/>
    <col min="5892" max="5892" width="16.59765625" style="97" customWidth="1"/>
    <col min="5893" max="5893" width="9" style="97"/>
    <col min="5894" max="5894" width="23.09765625" style="97" customWidth="1"/>
    <col min="5895" max="5895" width="15.19921875" style="97" customWidth="1"/>
    <col min="5896" max="6146" width="9" style="97"/>
    <col min="6147" max="6147" width="27.5" style="97" customWidth="1"/>
    <col min="6148" max="6148" width="16.59765625" style="97" customWidth="1"/>
    <col min="6149" max="6149" width="9" style="97"/>
    <col min="6150" max="6150" width="23.09765625" style="97" customWidth="1"/>
    <col min="6151" max="6151" width="15.19921875" style="97" customWidth="1"/>
    <col min="6152" max="6402" width="9" style="97"/>
    <col min="6403" max="6403" width="27.5" style="97" customWidth="1"/>
    <col min="6404" max="6404" width="16.59765625" style="97" customWidth="1"/>
    <col min="6405" max="6405" width="9" style="97"/>
    <col min="6406" max="6406" width="23.09765625" style="97" customWidth="1"/>
    <col min="6407" max="6407" width="15.19921875" style="97" customWidth="1"/>
    <col min="6408" max="6658" width="9" style="97"/>
    <col min="6659" max="6659" width="27.5" style="97" customWidth="1"/>
    <col min="6660" max="6660" width="16.59765625" style="97" customWidth="1"/>
    <col min="6661" max="6661" width="9" style="97"/>
    <col min="6662" max="6662" width="23.09765625" style="97" customWidth="1"/>
    <col min="6663" max="6663" width="15.19921875" style="97" customWidth="1"/>
    <col min="6664" max="6914" width="9" style="97"/>
    <col min="6915" max="6915" width="27.5" style="97" customWidth="1"/>
    <col min="6916" max="6916" width="16.59765625" style="97" customWidth="1"/>
    <col min="6917" max="6917" width="9" style="97"/>
    <col min="6918" max="6918" width="23.09765625" style="97" customWidth="1"/>
    <col min="6919" max="6919" width="15.19921875" style="97" customWidth="1"/>
    <col min="6920" max="7170" width="9" style="97"/>
    <col min="7171" max="7171" width="27.5" style="97" customWidth="1"/>
    <col min="7172" max="7172" width="16.59765625" style="97" customWidth="1"/>
    <col min="7173" max="7173" width="9" style="97"/>
    <col min="7174" max="7174" width="23.09765625" style="97" customWidth="1"/>
    <col min="7175" max="7175" width="15.19921875" style="97" customWidth="1"/>
    <col min="7176" max="7426" width="9" style="97"/>
    <col min="7427" max="7427" width="27.5" style="97" customWidth="1"/>
    <col min="7428" max="7428" width="16.59765625" style="97" customWidth="1"/>
    <col min="7429" max="7429" width="9" style="97"/>
    <col min="7430" max="7430" width="23.09765625" style="97" customWidth="1"/>
    <col min="7431" max="7431" width="15.19921875" style="97" customWidth="1"/>
    <col min="7432" max="7682" width="9" style="97"/>
    <col min="7683" max="7683" width="27.5" style="97" customWidth="1"/>
    <col min="7684" max="7684" width="16.59765625" style="97" customWidth="1"/>
    <col min="7685" max="7685" width="9" style="97"/>
    <col min="7686" max="7686" width="23.09765625" style="97" customWidth="1"/>
    <col min="7687" max="7687" width="15.19921875" style="97" customWidth="1"/>
    <col min="7688" max="7938" width="9" style="97"/>
    <col min="7939" max="7939" width="27.5" style="97" customWidth="1"/>
    <col min="7940" max="7940" width="16.59765625" style="97" customWidth="1"/>
    <col min="7941" max="7941" width="9" style="97"/>
    <col min="7942" max="7942" width="23.09765625" style="97" customWidth="1"/>
    <col min="7943" max="7943" width="15.19921875" style="97" customWidth="1"/>
    <col min="7944" max="8194" width="9" style="97"/>
    <col min="8195" max="8195" width="27.5" style="97" customWidth="1"/>
    <col min="8196" max="8196" width="16.59765625" style="97" customWidth="1"/>
    <col min="8197" max="8197" width="9" style="97"/>
    <col min="8198" max="8198" width="23.09765625" style="97" customWidth="1"/>
    <col min="8199" max="8199" width="15.19921875" style="97" customWidth="1"/>
    <col min="8200" max="8450" width="9" style="97"/>
    <col min="8451" max="8451" width="27.5" style="97" customWidth="1"/>
    <col min="8452" max="8452" width="16.59765625" style="97" customWidth="1"/>
    <col min="8453" max="8453" width="9" style="97"/>
    <col min="8454" max="8454" width="23.09765625" style="97" customWidth="1"/>
    <col min="8455" max="8455" width="15.19921875" style="97" customWidth="1"/>
    <col min="8456" max="8706" width="9" style="97"/>
    <col min="8707" max="8707" width="27.5" style="97" customWidth="1"/>
    <col min="8708" max="8708" width="16.59765625" style="97" customWidth="1"/>
    <col min="8709" max="8709" width="9" style="97"/>
    <col min="8710" max="8710" width="23.09765625" style="97" customWidth="1"/>
    <col min="8711" max="8711" width="15.19921875" style="97" customWidth="1"/>
    <col min="8712" max="8962" width="9" style="97"/>
    <col min="8963" max="8963" width="27.5" style="97" customWidth="1"/>
    <col min="8964" max="8964" width="16.59765625" style="97" customWidth="1"/>
    <col min="8965" max="8965" width="9" style="97"/>
    <col min="8966" max="8966" width="23.09765625" style="97" customWidth="1"/>
    <col min="8967" max="8967" width="15.19921875" style="97" customWidth="1"/>
    <col min="8968" max="9218" width="9" style="97"/>
    <col min="9219" max="9219" width="27.5" style="97" customWidth="1"/>
    <col min="9220" max="9220" width="16.59765625" style="97" customWidth="1"/>
    <col min="9221" max="9221" width="9" style="97"/>
    <col min="9222" max="9222" width="23.09765625" style="97" customWidth="1"/>
    <col min="9223" max="9223" width="15.19921875" style="97" customWidth="1"/>
    <col min="9224" max="9474" width="9" style="97"/>
    <col min="9475" max="9475" width="27.5" style="97" customWidth="1"/>
    <col min="9476" max="9476" width="16.59765625" style="97" customWidth="1"/>
    <col min="9477" max="9477" width="9" style="97"/>
    <col min="9478" max="9478" width="23.09765625" style="97" customWidth="1"/>
    <col min="9479" max="9479" width="15.19921875" style="97" customWidth="1"/>
    <col min="9480" max="9730" width="9" style="97"/>
    <col min="9731" max="9731" width="27.5" style="97" customWidth="1"/>
    <col min="9732" max="9732" width="16.59765625" style="97" customWidth="1"/>
    <col min="9733" max="9733" width="9" style="97"/>
    <col min="9734" max="9734" width="23.09765625" style="97" customWidth="1"/>
    <col min="9735" max="9735" width="15.19921875" style="97" customWidth="1"/>
    <col min="9736" max="9986" width="9" style="97"/>
    <col min="9987" max="9987" width="27.5" style="97" customWidth="1"/>
    <col min="9988" max="9988" width="16.59765625" style="97" customWidth="1"/>
    <col min="9989" max="9989" width="9" style="97"/>
    <col min="9990" max="9990" width="23.09765625" style="97" customWidth="1"/>
    <col min="9991" max="9991" width="15.19921875" style="97" customWidth="1"/>
    <col min="9992" max="10242" width="9" style="97"/>
    <col min="10243" max="10243" width="27.5" style="97" customWidth="1"/>
    <col min="10244" max="10244" width="16.59765625" style="97" customWidth="1"/>
    <col min="10245" max="10245" width="9" style="97"/>
    <col min="10246" max="10246" width="23.09765625" style="97" customWidth="1"/>
    <col min="10247" max="10247" width="15.19921875" style="97" customWidth="1"/>
    <col min="10248" max="10498" width="9" style="97"/>
    <col min="10499" max="10499" width="27.5" style="97" customWidth="1"/>
    <col min="10500" max="10500" width="16.59765625" style="97" customWidth="1"/>
    <col min="10501" max="10501" width="9" style="97"/>
    <col min="10502" max="10502" width="23.09765625" style="97" customWidth="1"/>
    <col min="10503" max="10503" width="15.19921875" style="97" customWidth="1"/>
    <col min="10504" max="10754" width="9" style="97"/>
    <col min="10755" max="10755" width="27.5" style="97" customWidth="1"/>
    <col min="10756" max="10756" width="16.59765625" style="97" customWidth="1"/>
    <col min="10757" max="10757" width="9" style="97"/>
    <col min="10758" max="10758" width="23.09765625" style="97" customWidth="1"/>
    <col min="10759" max="10759" width="15.19921875" style="97" customWidth="1"/>
    <col min="10760" max="11010" width="9" style="97"/>
    <col min="11011" max="11011" width="27.5" style="97" customWidth="1"/>
    <col min="11012" max="11012" width="16.59765625" style="97" customWidth="1"/>
    <col min="11013" max="11013" width="9" style="97"/>
    <col min="11014" max="11014" width="23.09765625" style="97" customWidth="1"/>
    <col min="11015" max="11015" width="15.19921875" style="97" customWidth="1"/>
    <col min="11016" max="11266" width="9" style="97"/>
    <col min="11267" max="11267" width="27.5" style="97" customWidth="1"/>
    <col min="11268" max="11268" width="16.59765625" style="97" customWidth="1"/>
    <col min="11269" max="11269" width="9" style="97"/>
    <col min="11270" max="11270" width="23.09765625" style="97" customWidth="1"/>
    <col min="11271" max="11271" width="15.19921875" style="97" customWidth="1"/>
    <col min="11272" max="11522" width="9" style="97"/>
    <col min="11523" max="11523" width="27.5" style="97" customWidth="1"/>
    <col min="11524" max="11524" width="16.59765625" style="97" customWidth="1"/>
    <col min="11525" max="11525" width="9" style="97"/>
    <col min="11526" max="11526" width="23.09765625" style="97" customWidth="1"/>
    <col min="11527" max="11527" width="15.19921875" style="97" customWidth="1"/>
    <col min="11528" max="11778" width="9" style="97"/>
    <col min="11779" max="11779" width="27.5" style="97" customWidth="1"/>
    <col min="11780" max="11780" width="16.59765625" style="97" customWidth="1"/>
    <col min="11781" max="11781" width="9" style="97"/>
    <col min="11782" max="11782" width="23.09765625" style="97" customWidth="1"/>
    <col min="11783" max="11783" width="15.19921875" style="97" customWidth="1"/>
    <col min="11784" max="12034" width="9" style="97"/>
    <col min="12035" max="12035" width="27.5" style="97" customWidth="1"/>
    <col min="12036" max="12036" width="16.59765625" style="97" customWidth="1"/>
    <col min="12037" max="12037" width="9" style="97"/>
    <col min="12038" max="12038" width="23.09765625" style="97" customWidth="1"/>
    <col min="12039" max="12039" width="15.19921875" style="97" customWidth="1"/>
    <col min="12040" max="12290" width="9" style="97"/>
    <col min="12291" max="12291" width="27.5" style="97" customWidth="1"/>
    <col min="12292" max="12292" width="16.59765625" style="97" customWidth="1"/>
    <col min="12293" max="12293" width="9" style="97"/>
    <col min="12294" max="12294" width="23.09765625" style="97" customWidth="1"/>
    <col min="12295" max="12295" width="15.19921875" style="97" customWidth="1"/>
    <col min="12296" max="12546" width="9" style="97"/>
    <col min="12547" max="12547" width="27.5" style="97" customWidth="1"/>
    <col min="12548" max="12548" width="16.59765625" style="97" customWidth="1"/>
    <col min="12549" max="12549" width="9" style="97"/>
    <col min="12550" max="12550" width="23.09765625" style="97" customWidth="1"/>
    <col min="12551" max="12551" width="15.19921875" style="97" customWidth="1"/>
    <col min="12552" max="12802" width="9" style="97"/>
    <col min="12803" max="12803" width="27.5" style="97" customWidth="1"/>
    <col min="12804" max="12804" width="16.59765625" style="97" customWidth="1"/>
    <col min="12805" max="12805" width="9" style="97"/>
    <col min="12806" max="12806" width="23.09765625" style="97" customWidth="1"/>
    <col min="12807" max="12807" width="15.19921875" style="97" customWidth="1"/>
    <col min="12808" max="13058" width="9" style="97"/>
    <col min="13059" max="13059" width="27.5" style="97" customWidth="1"/>
    <col min="13060" max="13060" width="16.59765625" style="97" customWidth="1"/>
    <col min="13061" max="13061" width="9" style="97"/>
    <col min="13062" max="13062" width="23.09765625" style="97" customWidth="1"/>
    <col min="13063" max="13063" width="15.19921875" style="97" customWidth="1"/>
    <col min="13064" max="13314" width="9" style="97"/>
    <col min="13315" max="13315" width="27.5" style="97" customWidth="1"/>
    <col min="13316" max="13316" width="16.59765625" style="97" customWidth="1"/>
    <col min="13317" max="13317" width="9" style="97"/>
    <col min="13318" max="13318" width="23.09765625" style="97" customWidth="1"/>
    <col min="13319" max="13319" width="15.19921875" style="97" customWidth="1"/>
    <col min="13320" max="13570" width="9" style="97"/>
    <col min="13571" max="13571" width="27.5" style="97" customWidth="1"/>
    <col min="13572" max="13572" width="16.59765625" style="97" customWidth="1"/>
    <col min="13573" max="13573" width="9" style="97"/>
    <col min="13574" max="13574" width="23.09765625" style="97" customWidth="1"/>
    <col min="13575" max="13575" width="15.19921875" style="97" customWidth="1"/>
    <col min="13576" max="13826" width="9" style="97"/>
    <col min="13827" max="13827" width="27.5" style="97" customWidth="1"/>
    <col min="13828" max="13828" width="16.59765625" style="97" customWidth="1"/>
    <col min="13829" max="13829" width="9" style="97"/>
    <col min="13830" max="13830" width="23.09765625" style="97" customWidth="1"/>
    <col min="13831" max="13831" width="15.19921875" style="97" customWidth="1"/>
    <col min="13832" max="14082" width="9" style="97"/>
    <col min="14083" max="14083" width="27.5" style="97" customWidth="1"/>
    <col min="14084" max="14084" width="16.59765625" style="97" customWidth="1"/>
    <col min="14085" max="14085" width="9" style="97"/>
    <col min="14086" max="14086" width="23.09765625" style="97" customWidth="1"/>
    <col min="14087" max="14087" width="15.19921875" style="97" customWidth="1"/>
    <col min="14088" max="14338" width="9" style="97"/>
    <col min="14339" max="14339" width="27.5" style="97" customWidth="1"/>
    <col min="14340" max="14340" width="16.59765625" style="97" customWidth="1"/>
    <col min="14341" max="14341" width="9" style="97"/>
    <col min="14342" max="14342" width="23.09765625" style="97" customWidth="1"/>
    <col min="14343" max="14343" width="15.19921875" style="97" customWidth="1"/>
    <col min="14344" max="14594" width="9" style="97"/>
    <col min="14595" max="14595" width="27.5" style="97" customWidth="1"/>
    <col min="14596" max="14596" width="16.59765625" style="97" customWidth="1"/>
    <col min="14597" max="14597" width="9" style="97"/>
    <col min="14598" max="14598" width="23.09765625" style="97" customWidth="1"/>
    <col min="14599" max="14599" width="15.19921875" style="97" customWidth="1"/>
    <col min="14600" max="14850" width="9" style="97"/>
    <col min="14851" max="14851" width="27.5" style="97" customWidth="1"/>
    <col min="14852" max="14852" width="16.59765625" style="97" customWidth="1"/>
    <col min="14853" max="14853" width="9" style="97"/>
    <col min="14854" max="14854" width="23.09765625" style="97" customWidth="1"/>
    <col min="14855" max="14855" width="15.19921875" style="97" customWidth="1"/>
    <col min="14856" max="15106" width="9" style="97"/>
    <col min="15107" max="15107" width="27.5" style="97" customWidth="1"/>
    <col min="15108" max="15108" width="16.59765625" style="97" customWidth="1"/>
    <col min="15109" max="15109" width="9" style="97"/>
    <col min="15110" max="15110" width="23.09765625" style="97" customWidth="1"/>
    <col min="15111" max="15111" width="15.19921875" style="97" customWidth="1"/>
    <col min="15112" max="15362" width="9" style="97"/>
    <col min="15363" max="15363" width="27.5" style="97" customWidth="1"/>
    <col min="15364" max="15364" width="16.59765625" style="97" customWidth="1"/>
    <col min="15365" max="15365" width="9" style="97"/>
    <col min="15366" max="15366" width="23.09765625" style="97" customWidth="1"/>
    <col min="15367" max="15367" width="15.19921875" style="97" customWidth="1"/>
    <col min="15368" max="15618" width="9" style="97"/>
    <col min="15619" max="15619" width="27.5" style="97" customWidth="1"/>
    <col min="15620" max="15620" width="16.59765625" style="97" customWidth="1"/>
    <col min="15621" max="15621" width="9" style="97"/>
    <col min="15622" max="15622" width="23.09765625" style="97" customWidth="1"/>
    <col min="15623" max="15623" width="15.19921875" style="97" customWidth="1"/>
    <col min="15624" max="15874" width="9" style="97"/>
    <col min="15875" max="15875" width="27.5" style="97" customWidth="1"/>
    <col min="15876" max="15876" width="16.59765625" style="97" customWidth="1"/>
    <col min="15877" max="15877" width="9" style="97"/>
    <col min="15878" max="15878" width="23.09765625" style="97" customWidth="1"/>
    <col min="15879" max="15879" width="15.19921875" style="97" customWidth="1"/>
    <col min="15880" max="16130" width="9" style="97"/>
    <col min="16131" max="16131" width="27.5" style="97" customWidth="1"/>
    <col min="16132" max="16132" width="16.59765625" style="97" customWidth="1"/>
    <col min="16133" max="16133" width="9" style="97"/>
    <col min="16134" max="16134" width="23.09765625" style="97" customWidth="1"/>
    <col min="16135" max="16135" width="15.19921875" style="97" customWidth="1"/>
    <col min="16136" max="16384" width="9" style="97"/>
  </cols>
  <sheetData>
    <row r="1" spans="1:15" s="81" customFormat="1" ht="35.25" customHeight="1" x14ac:dyDescent="0.25">
      <c r="A1" s="79" t="s">
        <v>1670</v>
      </c>
      <c r="B1" s="79" t="s">
        <v>1039</v>
      </c>
      <c r="C1" s="79" t="s">
        <v>1672</v>
      </c>
      <c r="D1" s="79" t="s">
        <v>1671</v>
      </c>
      <c r="E1" s="79" t="s">
        <v>1673</v>
      </c>
      <c r="F1" s="79" t="s">
        <v>1674</v>
      </c>
      <c r="G1" s="79" t="s">
        <v>1041</v>
      </c>
      <c r="H1" s="116" t="s">
        <v>1649</v>
      </c>
      <c r="I1" s="79" t="s">
        <v>1040</v>
      </c>
      <c r="J1" s="79" t="s">
        <v>1676</v>
      </c>
      <c r="K1" s="79" t="s">
        <v>1677</v>
      </c>
      <c r="L1" s="79" t="s">
        <v>1678</v>
      </c>
      <c r="M1" s="79" t="s">
        <v>1690</v>
      </c>
      <c r="N1" s="79" t="s">
        <v>1042</v>
      </c>
      <c r="O1" s="160" t="s">
        <v>1849</v>
      </c>
    </row>
    <row r="2" spans="1:15" s="74" customFormat="1" ht="48" x14ac:dyDescent="0.25">
      <c r="A2" s="86" t="s">
        <v>1168</v>
      </c>
      <c r="B2" s="86" t="s">
        <v>1177</v>
      </c>
      <c r="C2" s="84" t="s">
        <v>1170</v>
      </c>
      <c r="D2" s="84" t="s">
        <v>1169</v>
      </c>
      <c r="E2" s="84" t="s">
        <v>1171</v>
      </c>
      <c r="F2" s="122" t="s">
        <v>1688</v>
      </c>
      <c r="G2" s="83" t="s">
        <v>1049</v>
      </c>
      <c r="H2" s="27" t="s">
        <v>1647</v>
      </c>
      <c r="I2" s="90" t="s">
        <v>1162</v>
      </c>
      <c r="J2" s="83" t="s">
        <v>1709</v>
      </c>
      <c r="K2" s="88" t="s">
        <v>1069</v>
      </c>
      <c r="L2" s="88" t="s">
        <v>1069</v>
      </c>
      <c r="M2" s="88"/>
      <c r="N2" s="86" t="s">
        <v>1051</v>
      </c>
      <c r="O2" s="161" t="s">
        <v>1850</v>
      </c>
    </row>
    <row r="3" spans="1:15" s="74" customFormat="1" ht="48" x14ac:dyDescent="0.25">
      <c r="A3" s="86" t="s">
        <v>1751</v>
      </c>
      <c r="B3" s="86" t="s">
        <v>1177</v>
      </c>
      <c r="C3" s="84" t="s">
        <v>1173</v>
      </c>
      <c r="D3" s="84" t="s">
        <v>1172</v>
      </c>
      <c r="E3" s="84" t="s">
        <v>1174</v>
      </c>
      <c r="F3" s="122" t="s">
        <v>1688</v>
      </c>
      <c r="G3" s="83" t="s">
        <v>1049</v>
      </c>
      <c r="H3" s="27" t="s">
        <v>1647</v>
      </c>
      <c r="I3" s="90" t="s">
        <v>1162</v>
      </c>
      <c r="J3" s="83" t="s">
        <v>1709</v>
      </c>
      <c r="K3" s="88" t="s">
        <v>1069</v>
      </c>
      <c r="L3" s="88" t="s">
        <v>1069</v>
      </c>
      <c r="M3" s="88"/>
      <c r="N3" s="86" t="s">
        <v>1051</v>
      </c>
      <c r="O3" s="162"/>
    </row>
    <row r="4" spans="1:15" x14ac:dyDescent="0.25">
      <c r="O4" s="162"/>
    </row>
    <row r="5" spans="1:15" x14ac:dyDescent="0.25">
      <c r="O5" s="162"/>
    </row>
    <row r="6" spans="1:15" x14ac:dyDescent="0.25">
      <c r="O6" s="162"/>
    </row>
    <row r="7" spans="1:15" x14ac:dyDescent="0.25">
      <c r="O7" s="162"/>
    </row>
    <row r="8" spans="1:15" x14ac:dyDescent="0.25">
      <c r="O8" s="162"/>
    </row>
    <row r="9" spans="1:15" x14ac:dyDescent="0.25">
      <c r="O9" s="162"/>
    </row>
    <row r="10" spans="1:15" x14ac:dyDescent="0.25">
      <c r="O10" s="162"/>
    </row>
    <row r="11" spans="1:15" x14ac:dyDescent="0.25">
      <c r="O11" s="162"/>
    </row>
    <row r="12" spans="1:15" x14ac:dyDescent="0.25">
      <c r="O12" s="162"/>
    </row>
    <row r="13" spans="1:15" x14ac:dyDescent="0.25">
      <c r="O13" s="162"/>
    </row>
    <row r="14" spans="1:15" x14ac:dyDescent="0.25">
      <c r="O14" s="162"/>
    </row>
    <row r="15" spans="1:15" x14ac:dyDescent="0.25">
      <c r="O15" s="48"/>
    </row>
    <row r="16" spans="1:15" x14ac:dyDescent="0.25">
      <c r="O16" s="48"/>
    </row>
    <row r="17" spans="15:15" x14ac:dyDescent="0.25">
      <c r="O17" s="48"/>
    </row>
    <row r="18" spans="15:15" x14ac:dyDescent="0.25">
      <c r="O18" s="48"/>
    </row>
    <row r="19" spans="15:15" x14ac:dyDescent="0.25">
      <c r="O19" s="48"/>
    </row>
    <row r="20" spans="15:15" x14ac:dyDescent="0.25">
      <c r="O20" s="48"/>
    </row>
    <row r="25" spans="15:15" x14ac:dyDescent="0.25">
      <c r="O25" s="164"/>
    </row>
    <row r="26" spans="15:15" x14ac:dyDescent="0.25">
      <c r="O26" s="48"/>
    </row>
    <row r="27" spans="15:15" x14ac:dyDescent="0.25">
      <c r="O27" s="48"/>
    </row>
    <row r="28" spans="15:15" x14ac:dyDescent="0.25">
      <c r="O28" s="48"/>
    </row>
    <row r="29" spans="15:15" x14ac:dyDescent="0.25">
      <c r="O29" s="48"/>
    </row>
    <row r="30" spans="15:15" x14ac:dyDescent="0.25">
      <c r="O30" s="48"/>
    </row>
    <row r="31" spans="15:15" x14ac:dyDescent="0.25">
      <c r="O31" s="162"/>
    </row>
    <row r="32" spans="15:15" x14ac:dyDescent="0.25">
      <c r="O32" s="162"/>
    </row>
    <row r="33" spans="15:15" x14ac:dyDescent="0.25">
      <c r="O33" s="162"/>
    </row>
    <row r="34" spans="15:15" x14ac:dyDescent="0.25">
      <c r="O34" s="162"/>
    </row>
    <row r="35" spans="15:15" x14ac:dyDescent="0.25">
      <c r="O35" s="162"/>
    </row>
    <row r="36" spans="15:15" x14ac:dyDescent="0.25">
      <c r="O36" s="162"/>
    </row>
    <row r="37" spans="15:15" x14ac:dyDescent="0.25">
      <c r="O37" s="162"/>
    </row>
    <row r="38" spans="15:15" x14ac:dyDescent="0.25">
      <c r="O38" s="162"/>
    </row>
    <row r="39" spans="15:15" x14ac:dyDescent="0.25">
      <c r="O39" s="162"/>
    </row>
    <row r="40" spans="15:15" x14ac:dyDescent="0.25">
      <c r="O40" s="162"/>
    </row>
    <row r="41" spans="15:15" x14ac:dyDescent="0.25">
      <c r="O41" s="162"/>
    </row>
    <row r="42" spans="15:15" x14ac:dyDescent="0.25">
      <c r="O42" s="162"/>
    </row>
    <row r="43" spans="15:15" x14ac:dyDescent="0.25">
      <c r="O43" s="48"/>
    </row>
    <row r="48" spans="15:15" x14ac:dyDescent="0.25">
      <c r="O48" s="165"/>
    </row>
    <row r="49" spans="15:15" x14ac:dyDescent="0.25">
      <c r="O49" s="165"/>
    </row>
    <row r="50" spans="15:15" x14ac:dyDescent="0.25">
      <c r="O50" s="165"/>
    </row>
    <row r="51" spans="15:15" x14ac:dyDescent="0.25">
      <c r="O51" s="165"/>
    </row>
    <row r="52" spans="15:15" x14ac:dyDescent="0.25">
      <c r="O52" s="165"/>
    </row>
    <row r="53" spans="15:15" x14ac:dyDescent="0.25">
      <c r="O53" s="165"/>
    </row>
    <row r="54" spans="15:15" x14ac:dyDescent="0.25">
      <c r="O54" s="165"/>
    </row>
    <row r="55" spans="15:15" x14ac:dyDescent="0.25">
      <c r="O55" s="165"/>
    </row>
    <row r="56" spans="15:15" x14ac:dyDescent="0.25">
      <c r="O56" s="165"/>
    </row>
    <row r="57" spans="15:15" x14ac:dyDescent="0.25">
      <c r="O57" s="165"/>
    </row>
    <row r="58" spans="15:15" x14ac:dyDescent="0.25">
      <c r="O58" s="165"/>
    </row>
    <row r="59" spans="15:15" x14ac:dyDescent="0.25">
      <c r="O59" s="165"/>
    </row>
    <row r="60" spans="15:15" x14ac:dyDescent="0.25">
      <c r="O60" s="165"/>
    </row>
    <row r="61" spans="15:15" x14ac:dyDescent="0.25">
      <c r="O61" s="165"/>
    </row>
    <row r="62" spans="15:15" x14ac:dyDescent="0.25">
      <c r="O62" s="165"/>
    </row>
  </sheetData>
  <phoneticPr fontId="3" type="noConversion"/>
  <dataValidations count="3">
    <dataValidation type="textLength" operator="lessThanOrEqual" allowBlank="1" showInputMessage="1" showErrorMessage="1" sqref="WVK983042:WVK983043 WLO983042:WLO983043 WBS983042:WBS983043 VRW983042:VRW983043 VIA983042:VIA983043 UYE983042:UYE983043 UOI983042:UOI983043 UEM983042:UEM983043 TUQ983042:TUQ983043 TKU983042:TKU983043 TAY983042:TAY983043 SRC983042:SRC983043 SHG983042:SHG983043 RXK983042:RXK983043 RNO983042:RNO983043 RDS983042:RDS983043 QTW983042:QTW983043 QKA983042:QKA983043 QAE983042:QAE983043 PQI983042:PQI983043 PGM983042:PGM983043 OWQ983042:OWQ983043 OMU983042:OMU983043 OCY983042:OCY983043 NTC983042:NTC983043 NJG983042:NJG983043 MZK983042:MZK983043 MPO983042:MPO983043 MFS983042:MFS983043 LVW983042:LVW983043 LMA983042:LMA983043 LCE983042:LCE983043 KSI983042:KSI983043 KIM983042:KIM983043 JYQ983042:JYQ983043 JOU983042:JOU983043 JEY983042:JEY983043 IVC983042:IVC983043 ILG983042:ILG983043 IBK983042:IBK983043 HRO983042:HRO983043 HHS983042:HHS983043 GXW983042:GXW983043 GOA983042:GOA983043 GEE983042:GEE983043 FUI983042:FUI983043 FKM983042:FKM983043 FAQ983042:FAQ983043 EQU983042:EQU983043 EGY983042:EGY983043 DXC983042:DXC983043 DNG983042:DNG983043 DDK983042:DDK983043 CTO983042:CTO983043 CJS983042:CJS983043 BZW983042:BZW983043 BQA983042:BQA983043 BGE983042:BGE983043 AWI983042:AWI983043 AMM983042:AMM983043 ACQ983042:ACQ983043 SU983042:SU983043 IY983042:IY983043 WVK917506:WVK917507 WLO917506:WLO917507 WBS917506:WBS917507 VRW917506:VRW917507 VIA917506:VIA917507 UYE917506:UYE917507 UOI917506:UOI917507 UEM917506:UEM917507 TUQ917506:TUQ917507 TKU917506:TKU917507 TAY917506:TAY917507 SRC917506:SRC917507 SHG917506:SHG917507 RXK917506:RXK917507 RNO917506:RNO917507 RDS917506:RDS917507 QTW917506:QTW917507 QKA917506:QKA917507 QAE917506:QAE917507 PQI917506:PQI917507 PGM917506:PGM917507 OWQ917506:OWQ917507 OMU917506:OMU917507 OCY917506:OCY917507 NTC917506:NTC917507 NJG917506:NJG917507 MZK917506:MZK917507 MPO917506:MPO917507 MFS917506:MFS917507 LVW917506:LVW917507 LMA917506:LMA917507 LCE917506:LCE917507 KSI917506:KSI917507 KIM917506:KIM917507 JYQ917506:JYQ917507 JOU917506:JOU917507 JEY917506:JEY917507 IVC917506:IVC917507 ILG917506:ILG917507 IBK917506:IBK917507 HRO917506:HRO917507 HHS917506:HHS917507 GXW917506:GXW917507 GOA917506:GOA917507 GEE917506:GEE917507 FUI917506:FUI917507 FKM917506:FKM917507 FAQ917506:FAQ917507 EQU917506:EQU917507 EGY917506:EGY917507 DXC917506:DXC917507 DNG917506:DNG917507 DDK917506:DDK917507 CTO917506:CTO917507 CJS917506:CJS917507 BZW917506:BZW917507 BQA917506:BQA917507 BGE917506:BGE917507 AWI917506:AWI917507 AMM917506:AMM917507 ACQ917506:ACQ917507 SU917506:SU917507 IY917506:IY917507 WVK851970:WVK851971 WLO851970:WLO851971 WBS851970:WBS851971 VRW851970:VRW851971 VIA851970:VIA851971 UYE851970:UYE851971 UOI851970:UOI851971 UEM851970:UEM851971 TUQ851970:TUQ851971 TKU851970:TKU851971 TAY851970:TAY851971 SRC851970:SRC851971 SHG851970:SHG851971 RXK851970:RXK851971 RNO851970:RNO851971 RDS851970:RDS851971 QTW851970:QTW851971 QKA851970:QKA851971 QAE851970:QAE851971 PQI851970:PQI851971 PGM851970:PGM851971 OWQ851970:OWQ851971 OMU851970:OMU851971 OCY851970:OCY851971 NTC851970:NTC851971 NJG851970:NJG851971 MZK851970:MZK851971 MPO851970:MPO851971 MFS851970:MFS851971 LVW851970:LVW851971 LMA851970:LMA851971 LCE851970:LCE851971 KSI851970:KSI851971 KIM851970:KIM851971 JYQ851970:JYQ851971 JOU851970:JOU851971 JEY851970:JEY851971 IVC851970:IVC851971 ILG851970:ILG851971 IBK851970:IBK851971 HRO851970:HRO851971 HHS851970:HHS851971 GXW851970:GXW851971 GOA851970:GOA851971 GEE851970:GEE851971 FUI851970:FUI851971 FKM851970:FKM851971 FAQ851970:FAQ851971 EQU851970:EQU851971 EGY851970:EGY851971 DXC851970:DXC851971 DNG851970:DNG851971 DDK851970:DDK851971 CTO851970:CTO851971 CJS851970:CJS851971 BZW851970:BZW851971 BQA851970:BQA851971 BGE851970:BGE851971 AWI851970:AWI851971 AMM851970:AMM851971 ACQ851970:ACQ851971 SU851970:SU851971 IY851970:IY851971 WVK786434:WVK786435 WLO786434:WLO786435 WBS786434:WBS786435 VRW786434:VRW786435 VIA786434:VIA786435 UYE786434:UYE786435 UOI786434:UOI786435 UEM786434:UEM786435 TUQ786434:TUQ786435 TKU786434:TKU786435 TAY786434:TAY786435 SRC786434:SRC786435 SHG786434:SHG786435 RXK786434:RXK786435 RNO786434:RNO786435 RDS786434:RDS786435 QTW786434:QTW786435 QKA786434:QKA786435 QAE786434:QAE786435 PQI786434:PQI786435 PGM786434:PGM786435 OWQ786434:OWQ786435 OMU786434:OMU786435 OCY786434:OCY786435 NTC786434:NTC786435 NJG786434:NJG786435 MZK786434:MZK786435 MPO786434:MPO786435 MFS786434:MFS786435 LVW786434:LVW786435 LMA786434:LMA786435 LCE786434:LCE786435 KSI786434:KSI786435 KIM786434:KIM786435 JYQ786434:JYQ786435 JOU786434:JOU786435 JEY786434:JEY786435 IVC786434:IVC786435 ILG786434:ILG786435 IBK786434:IBK786435 HRO786434:HRO786435 HHS786434:HHS786435 GXW786434:GXW786435 GOA786434:GOA786435 GEE786434:GEE786435 FUI786434:FUI786435 FKM786434:FKM786435 FAQ786434:FAQ786435 EQU786434:EQU786435 EGY786434:EGY786435 DXC786434:DXC786435 DNG786434:DNG786435 DDK786434:DDK786435 CTO786434:CTO786435 CJS786434:CJS786435 BZW786434:BZW786435 BQA786434:BQA786435 BGE786434:BGE786435 AWI786434:AWI786435 AMM786434:AMM786435 ACQ786434:ACQ786435 SU786434:SU786435 IY786434:IY786435 WVK720898:WVK720899 WLO720898:WLO720899 WBS720898:WBS720899 VRW720898:VRW720899 VIA720898:VIA720899 UYE720898:UYE720899 UOI720898:UOI720899 UEM720898:UEM720899 TUQ720898:TUQ720899 TKU720898:TKU720899 TAY720898:TAY720899 SRC720898:SRC720899 SHG720898:SHG720899 RXK720898:RXK720899 RNO720898:RNO720899 RDS720898:RDS720899 QTW720898:QTW720899 QKA720898:QKA720899 QAE720898:QAE720899 PQI720898:PQI720899 PGM720898:PGM720899 OWQ720898:OWQ720899 OMU720898:OMU720899 OCY720898:OCY720899 NTC720898:NTC720899 NJG720898:NJG720899 MZK720898:MZK720899 MPO720898:MPO720899 MFS720898:MFS720899 LVW720898:LVW720899 LMA720898:LMA720899 LCE720898:LCE720899 KSI720898:KSI720899 KIM720898:KIM720899 JYQ720898:JYQ720899 JOU720898:JOU720899 JEY720898:JEY720899 IVC720898:IVC720899 ILG720898:ILG720899 IBK720898:IBK720899 HRO720898:HRO720899 HHS720898:HHS720899 GXW720898:GXW720899 GOA720898:GOA720899 GEE720898:GEE720899 FUI720898:FUI720899 FKM720898:FKM720899 FAQ720898:FAQ720899 EQU720898:EQU720899 EGY720898:EGY720899 DXC720898:DXC720899 DNG720898:DNG720899 DDK720898:DDK720899 CTO720898:CTO720899 CJS720898:CJS720899 BZW720898:BZW720899 BQA720898:BQA720899 BGE720898:BGE720899 AWI720898:AWI720899 AMM720898:AMM720899 ACQ720898:ACQ720899 SU720898:SU720899 IY720898:IY720899 WVK655362:WVK655363 WLO655362:WLO655363 WBS655362:WBS655363 VRW655362:VRW655363 VIA655362:VIA655363 UYE655362:UYE655363 UOI655362:UOI655363 UEM655362:UEM655363 TUQ655362:TUQ655363 TKU655362:TKU655363 TAY655362:TAY655363 SRC655362:SRC655363 SHG655362:SHG655363 RXK655362:RXK655363 RNO655362:RNO655363 RDS655362:RDS655363 QTW655362:QTW655363 QKA655362:QKA655363 QAE655362:QAE655363 PQI655362:PQI655363 PGM655362:PGM655363 OWQ655362:OWQ655363 OMU655362:OMU655363 OCY655362:OCY655363 NTC655362:NTC655363 NJG655362:NJG655363 MZK655362:MZK655363 MPO655362:MPO655363 MFS655362:MFS655363 LVW655362:LVW655363 LMA655362:LMA655363 LCE655362:LCE655363 KSI655362:KSI655363 KIM655362:KIM655363 JYQ655362:JYQ655363 JOU655362:JOU655363 JEY655362:JEY655363 IVC655362:IVC655363 ILG655362:ILG655363 IBK655362:IBK655363 HRO655362:HRO655363 HHS655362:HHS655363 GXW655362:GXW655363 GOA655362:GOA655363 GEE655362:GEE655363 FUI655362:FUI655363 FKM655362:FKM655363 FAQ655362:FAQ655363 EQU655362:EQU655363 EGY655362:EGY655363 DXC655362:DXC655363 DNG655362:DNG655363 DDK655362:DDK655363 CTO655362:CTO655363 CJS655362:CJS655363 BZW655362:BZW655363 BQA655362:BQA655363 BGE655362:BGE655363 AWI655362:AWI655363 AMM655362:AMM655363 ACQ655362:ACQ655363 SU655362:SU655363 IY655362:IY655363 WVK589826:WVK589827 WLO589826:WLO589827 WBS589826:WBS589827 VRW589826:VRW589827 VIA589826:VIA589827 UYE589826:UYE589827 UOI589826:UOI589827 UEM589826:UEM589827 TUQ589826:TUQ589827 TKU589826:TKU589827 TAY589826:TAY589827 SRC589826:SRC589827 SHG589826:SHG589827 RXK589826:RXK589827 RNO589826:RNO589827 RDS589826:RDS589827 QTW589826:QTW589827 QKA589826:QKA589827 QAE589826:QAE589827 PQI589826:PQI589827 PGM589826:PGM589827 OWQ589826:OWQ589827 OMU589826:OMU589827 OCY589826:OCY589827 NTC589826:NTC589827 NJG589826:NJG589827 MZK589826:MZK589827 MPO589826:MPO589827 MFS589826:MFS589827 LVW589826:LVW589827 LMA589826:LMA589827 LCE589826:LCE589827 KSI589826:KSI589827 KIM589826:KIM589827 JYQ589826:JYQ589827 JOU589826:JOU589827 JEY589826:JEY589827 IVC589826:IVC589827 ILG589826:ILG589827 IBK589826:IBK589827 HRO589826:HRO589827 HHS589826:HHS589827 GXW589826:GXW589827 GOA589826:GOA589827 GEE589826:GEE589827 FUI589826:FUI589827 FKM589826:FKM589827 FAQ589826:FAQ589827 EQU589826:EQU589827 EGY589826:EGY589827 DXC589826:DXC589827 DNG589826:DNG589827 DDK589826:DDK589827 CTO589826:CTO589827 CJS589826:CJS589827 BZW589826:BZW589827 BQA589826:BQA589827 BGE589826:BGE589827 AWI589826:AWI589827 AMM589826:AMM589827 ACQ589826:ACQ589827 SU589826:SU589827 IY589826:IY589827 WVK524290:WVK524291 WLO524290:WLO524291 WBS524290:WBS524291 VRW524290:VRW524291 VIA524290:VIA524291 UYE524290:UYE524291 UOI524290:UOI524291 UEM524290:UEM524291 TUQ524290:TUQ524291 TKU524290:TKU524291 TAY524290:TAY524291 SRC524290:SRC524291 SHG524290:SHG524291 RXK524290:RXK524291 RNO524290:RNO524291 RDS524290:RDS524291 QTW524290:QTW524291 QKA524290:QKA524291 QAE524290:QAE524291 PQI524290:PQI524291 PGM524290:PGM524291 OWQ524290:OWQ524291 OMU524290:OMU524291 OCY524290:OCY524291 NTC524290:NTC524291 NJG524290:NJG524291 MZK524290:MZK524291 MPO524290:MPO524291 MFS524290:MFS524291 LVW524290:LVW524291 LMA524290:LMA524291 LCE524290:LCE524291 KSI524290:KSI524291 KIM524290:KIM524291 JYQ524290:JYQ524291 JOU524290:JOU524291 JEY524290:JEY524291 IVC524290:IVC524291 ILG524290:ILG524291 IBK524290:IBK524291 HRO524290:HRO524291 HHS524290:HHS524291 GXW524290:GXW524291 GOA524290:GOA524291 GEE524290:GEE524291 FUI524290:FUI524291 FKM524290:FKM524291 FAQ524290:FAQ524291 EQU524290:EQU524291 EGY524290:EGY524291 DXC524290:DXC524291 DNG524290:DNG524291 DDK524290:DDK524291 CTO524290:CTO524291 CJS524290:CJS524291 BZW524290:BZW524291 BQA524290:BQA524291 BGE524290:BGE524291 AWI524290:AWI524291 AMM524290:AMM524291 ACQ524290:ACQ524291 SU524290:SU524291 IY524290:IY524291 WVK458754:WVK458755 WLO458754:WLO458755 WBS458754:WBS458755 VRW458754:VRW458755 VIA458754:VIA458755 UYE458754:UYE458755 UOI458754:UOI458755 UEM458754:UEM458755 TUQ458754:TUQ458755 TKU458754:TKU458755 TAY458754:TAY458755 SRC458754:SRC458755 SHG458754:SHG458755 RXK458754:RXK458755 RNO458754:RNO458755 RDS458754:RDS458755 QTW458754:QTW458755 QKA458754:QKA458755 QAE458754:QAE458755 PQI458754:PQI458755 PGM458754:PGM458755 OWQ458754:OWQ458755 OMU458754:OMU458755 OCY458754:OCY458755 NTC458754:NTC458755 NJG458754:NJG458755 MZK458754:MZK458755 MPO458754:MPO458755 MFS458754:MFS458755 LVW458754:LVW458755 LMA458754:LMA458755 LCE458754:LCE458755 KSI458754:KSI458755 KIM458754:KIM458755 JYQ458754:JYQ458755 JOU458754:JOU458755 JEY458754:JEY458755 IVC458754:IVC458755 ILG458754:ILG458755 IBK458754:IBK458755 HRO458754:HRO458755 HHS458754:HHS458755 GXW458754:GXW458755 GOA458754:GOA458755 GEE458754:GEE458755 FUI458754:FUI458755 FKM458754:FKM458755 FAQ458754:FAQ458755 EQU458754:EQU458755 EGY458754:EGY458755 DXC458754:DXC458755 DNG458754:DNG458755 DDK458754:DDK458755 CTO458754:CTO458755 CJS458754:CJS458755 BZW458754:BZW458755 BQA458754:BQA458755 BGE458754:BGE458755 AWI458754:AWI458755 AMM458754:AMM458755 ACQ458754:ACQ458755 SU458754:SU458755 IY458754:IY458755 WVK393218:WVK393219 WLO393218:WLO393219 WBS393218:WBS393219 VRW393218:VRW393219 VIA393218:VIA393219 UYE393218:UYE393219 UOI393218:UOI393219 UEM393218:UEM393219 TUQ393218:TUQ393219 TKU393218:TKU393219 TAY393218:TAY393219 SRC393218:SRC393219 SHG393218:SHG393219 RXK393218:RXK393219 RNO393218:RNO393219 RDS393218:RDS393219 QTW393218:QTW393219 QKA393218:QKA393219 QAE393218:QAE393219 PQI393218:PQI393219 PGM393218:PGM393219 OWQ393218:OWQ393219 OMU393218:OMU393219 OCY393218:OCY393219 NTC393218:NTC393219 NJG393218:NJG393219 MZK393218:MZK393219 MPO393218:MPO393219 MFS393218:MFS393219 LVW393218:LVW393219 LMA393218:LMA393219 LCE393218:LCE393219 KSI393218:KSI393219 KIM393218:KIM393219 JYQ393218:JYQ393219 JOU393218:JOU393219 JEY393218:JEY393219 IVC393218:IVC393219 ILG393218:ILG393219 IBK393218:IBK393219 HRO393218:HRO393219 HHS393218:HHS393219 GXW393218:GXW393219 GOA393218:GOA393219 GEE393218:GEE393219 FUI393218:FUI393219 FKM393218:FKM393219 FAQ393218:FAQ393219 EQU393218:EQU393219 EGY393218:EGY393219 DXC393218:DXC393219 DNG393218:DNG393219 DDK393218:DDK393219 CTO393218:CTO393219 CJS393218:CJS393219 BZW393218:BZW393219 BQA393218:BQA393219 BGE393218:BGE393219 AWI393218:AWI393219 AMM393218:AMM393219 ACQ393218:ACQ393219 SU393218:SU393219 IY393218:IY393219 WVK327682:WVK327683 WLO327682:WLO327683 WBS327682:WBS327683 VRW327682:VRW327683 VIA327682:VIA327683 UYE327682:UYE327683 UOI327682:UOI327683 UEM327682:UEM327683 TUQ327682:TUQ327683 TKU327682:TKU327683 TAY327682:TAY327683 SRC327682:SRC327683 SHG327682:SHG327683 RXK327682:RXK327683 RNO327682:RNO327683 RDS327682:RDS327683 QTW327682:QTW327683 QKA327682:QKA327683 QAE327682:QAE327683 PQI327682:PQI327683 PGM327682:PGM327683 OWQ327682:OWQ327683 OMU327682:OMU327683 OCY327682:OCY327683 NTC327682:NTC327683 NJG327682:NJG327683 MZK327682:MZK327683 MPO327682:MPO327683 MFS327682:MFS327683 LVW327682:LVW327683 LMA327682:LMA327683 LCE327682:LCE327683 KSI327682:KSI327683 KIM327682:KIM327683 JYQ327682:JYQ327683 JOU327682:JOU327683 JEY327682:JEY327683 IVC327682:IVC327683 ILG327682:ILG327683 IBK327682:IBK327683 HRO327682:HRO327683 HHS327682:HHS327683 GXW327682:GXW327683 GOA327682:GOA327683 GEE327682:GEE327683 FUI327682:FUI327683 FKM327682:FKM327683 FAQ327682:FAQ327683 EQU327682:EQU327683 EGY327682:EGY327683 DXC327682:DXC327683 DNG327682:DNG327683 DDK327682:DDK327683 CTO327682:CTO327683 CJS327682:CJS327683 BZW327682:BZW327683 BQA327682:BQA327683 BGE327682:BGE327683 AWI327682:AWI327683 AMM327682:AMM327683 ACQ327682:ACQ327683 SU327682:SU327683 IY327682:IY327683 WVK262146:WVK262147 WLO262146:WLO262147 WBS262146:WBS262147 VRW262146:VRW262147 VIA262146:VIA262147 UYE262146:UYE262147 UOI262146:UOI262147 UEM262146:UEM262147 TUQ262146:TUQ262147 TKU262146:TKU262147 TAY262146:TAY262147 SRC262146:SRC262147 SHG262146:SHG262147 RXK262146:RXK262147 RNO262146:RNO262147 RDS262146:RDS262147 QTW262146:QTW262147 QKA262146:QKA262147 QAE262146:QAE262147 PQI262146:PQI262147 PGM262146:PGM262147 OWQ262146:OWQ262147 OMU262146:OMU262147 OCY262146:OCY262147 NTC262146:NTC262147 NJG262146:NJG262147 MZK262146:MZK262147 MPO262146:MPO262147 MFS262146:MFS262147 LVW262146:LVW262147 LMA262146:LMA262147 LCE262146:LCE262147 KSI262146:KSI262147 KIM262146:KIM262147 JYQ262146:JYQ262147 JOU262146:JOU262147 JEY262146:JEY262147 IVC262146:IVC262147 ILG262146:ILG262147 IBK262146:IBK262147 HRO262146:HRO262147 HHS262146:HHS262147 GXW262146:GXW262147 GOA262146:GOA262147 GEE262146:GEE262147 FUI262146:FUI262147 FKM262146:FKM262147 FAQ262146:FAQ262147 EQU262146:EQU262147 EGY262146:EGY262147 DXC262146:DXC262147 DNG262146:DNG262147 DDK262146:DDK262147 CTO262146:CTO262147 CJS262146:CJS262147 BZW262146:BZW262147 BQA262146:BQA262147 BGE262146:BGE262147 AWI262146:AWI262147 AMM262146:AMM262147 ACQ262146:ACQ262147 SU262146:SU262147 IY262146:IY262147 WVK196610:WVK196611 WLO196610:WLO196611 WBS196610:WBS196611 VRW196610:VRW196611 VIA196610:VIA196611 UYE196610:UYE196611 UOI196610:UOI196611 UEM196610:UEM196611 TUQ196610:TUQ196611 TKU196610:TKU196611 TAY196610:TAY196611 SRC196610:SRC196611 SHG196610:SHG196611 RXK196610:RXK196611 RNO196610:RNO196611 RDS196610:RDS196611 QTW196610:QTW196611 QKA196610:QKA196611 QAE196610:QAE196611 PQI196610:PQI196611 PGM196610:PGM196611 OWQ196610:OWQ196611 OMU196610:OMU196611 OCY196610:OCY196611 NTC196610:NTC196611 NJG196610:NJG196611 MZK196610:MZK196611 MPO196610:MPO196611 MFS196610:MFS196611 LVW196610:LVW196611 LMA196610:LMA196611 LCE196610:LCE196611 KSI196610:KSI196611 KIM196610:KIM196611 JYQ196610:JYQ196611 JOU196610:JOU196611 JEY196610:JEY196611 IVC196610:IVC196611 ILG196610:ILG196611 IBK196610:IBK196611 HRO196610:HRO196611 HHS196610:HHS196611 GXW196610:GXW196611 GOA196610:GOA196611 GEE196610:GEE196611 FUI196610:FUI196611 FKM196610:FKM196611 FAQ196610:FAQ196611 EQU196610:EQU196611 EGY196610:EGY196611 DXC196610:DXC196611 DNG196610:DNG196611 DDK196610:DDK196611 CTO196610:CTO196611 CJS196610:CJS196611 BZW196610:BZW196611 BQA196610:BQA196611 BGE196610:BGE196611 AWI196610:AWI196611 AMM196610:AMM196611 ACQ196610:ACQ196611 SU196610:SU196611 IY196610:IY196611 WVK131074:WVK131075 WLO131074:WLO131075 WBS131074:WBS131075 VRW131074:VRW131075 VIA131074:VIA131075 UYE131074:UYE131075 UOI131074:UOI131075 UEM131074:UEM131075 TUQ131074:TUQ131075 TKU131074:TKU131075 TAY131074:TAY131075 SRC131074:SRC131075 SHG131074:SHG131075 RXK131074:RXK131075 RNO131074:RNO131075 RDS131074:RDS131075 QTW131074:QTW131075 QKA131074:QKA131075 QAE131074:QAE131075 PQI131074:PQI131075 PGM131074:PGM131075 OWQ131074:OWQ131075 OMU131074:OMU131075 OCY131074:OCY131075 NTC131074:NTC131075 NJG131074:NJG131075 MZK131074:MZK131075 MPO131074:MPO131075 MFS131074:MFS131075 LVW131074:LVW131075 LMA131074:LMA131075 LCE131074:LCE131075 KSI131074:KSI131075 KIM131074:KIM131075 JYQ131074:JYQ131075 JOU131074:JOU131075 JEY131074:JEY131075 IVC131074:IVC131075 ILG131074:ILG131075 IBK131074:IBK131075 HRO131074:HRO131075 HHS131074:HHS131075 GXW131074:GXW131075 GOA131074:GOA131075 GEE131074:GEE131075 FUI131074:FUI131075 FKM131074:FKM131075 FAQ131074:FAQ131075 EQU131074:EQU131075 EGY131074:EGY131075 DXC131074:DXC131075 DNG131074:DNG131075 DDK131074:DDK131075 CTO131074:CTO131075 CJS131074:CJS131075 BZW131074:BZW131075 BQA131074:BQA131075 BGE131074:BGE131075 AWI131074:AWI131075 AMM131074:AMM131075 ACQ131074:ACQ131075 SU131074:SU131075 IY131074:IY131075 WVK65538:WVK65539 WLO65538:WLO65539 WBS65538:WBS65539 VRW65538:VRW65539 VIA65538:VIA65539 UYE65538:UYE65539 UOI65538:UOI65539 UEM65538:UEM65539 TUQ65538:TUQ65539 TKU65538:TKU65539 TAY65538:TAY65539 SRC65538:SRC65539 SHG65538:SHG65539 RXK65538:RXK65539 RNO65538:RNO65539 RDS65538:RDS65539 QTW65538:QTW65539 QKA65538:QKA65539 QAE65538:QAE65539 PQI65538:PQI65539 PGM65538:PGM65539 OWQ65538:OWQ65539 OMU65538:OMU65539 OCY65538:OCY65539 NTC65538:NTC65539 NJG65538:NJG65539 MZK65538:MZK65539 MPO65538:MPO65539 MFS65538:MFS65539 LVW65538:LVW65539 LMA65538:LMA65539 LCE65538:LCE65539 KSI65538:KSI65539 KIM65538:KIM65539 JYQ65538:JYQ65539 JOU65538:JOU65539 JEY65538:JEY65539 IVC65538:IVC65539 ILG65538:ILG65539 IBK65538:IBK65539 HRO65538:HRO65539 HHS65538:HHS65539 GXW65538:GXW65539 GOA65538:GOA65539 GEE65538:GEE65539 FUI65538:FUI65539 FKM65538:FKM65539 FAQ65538:FAQ65539 EQU65538:EQU65539 EGY65538:EGY65539 DXC65538:DXC65539 DNG65538:DNG65539 DDK65538:DDK65539 CTO65538:CTO65539 CJS65538:CJS65539 BZW65538:BZW65539 BQA65538:BQA65539 BGE65538:BGE65539 AWI65538:AWI65539 AMM65538:AMM65539 ACQ65538:ACQ65539 SU65538:SU65539 IY65538:IY65539 WVK2:WVK3 WLO2:WLO3 WBS2:WBS3 VRW2:VRW3 VIA2:VIA3 UYE2:UYE3 UOI2:UOI3 UEM2:UEM3 TUQ2:TUQ3 TKU2:TKU3 TAY2:TAY3 SRC2:SRC3 SHG2:SHG3 RXK2:RXK3 RNO2:RNO3 RDS2:RDS3 QTW2:QTW3 QKA2:QKA3 QAE2:QAE3 PQI2:PQI3 PGM2:PGM3 OWQ2:OWQ3 OMU2:OMU3 OCY2:OCY3 NTC2:NTC3 NJG2:NJG3 MZK2:MZK3 MPO2:MPO3 MFS2:MFS3 LVW2:LVW3 LMA2:LMA3 LCE2:LCE3 KSI2:KSI3 KIM2:KIM3 JYQ2:JYQ3 JOU2:JOU3 JEY2:JEY3 IVC2:IVC3 ILG2:ILG3 IBK2:IBK3 HRO2:HRO3 HHS2:HHS3 GXW2:GXW3 GOA2:GOA3 GEE2:GEE3 FUI2:FUI3 FKM2:FKM3 FAQ2:FAQ3 EQU2:EQU3 EGY2:EGY3 DXC2:DXC3 DNG2:DNG3 DDK2:DDK3 CTO2:CTO3 CJS2:CJS3 BZW2:BZW3 BQA2:BQA3 BGE2:BGE3 AWI2:AWI3 AMM2:AMM3 ACQ2:ACQ3 SU2:SU3 IY2:IY3 D2:D3 D983042:D983043 D917506:D917507 D851970:D851971 D786434:D786435 D720898:D720899 D655362:D655363 D589826:D589827 D524290:D524291 D458754:D458755 D393218:D393219 D327682:D327683 D262146:D262147 D196610:D196611 D131074:D131075 D65538:D65539">
      <formula1>128</formula1>
    </dataValidation>
    <dataValidation type="list" allowBlank="1" showInputMessage="1" showErrorMessage="1" sqref="N2:N3 WVV983042:WVV983043 WLZ983042:WLZ983043 WCD983042:WCD983043 VSH983042:VSH983043 VIL983042:VIL983043 UYP983042:UYP983043 UOT983042:UOT983043 UEX983042:UEX983043 TVB983042:TVB983043 TLF983042:TLF983043 TBJ983042:TBJ983043 SRN983042:SRN983043 SHR983042:SHR983043 RXV983042:RXV983043 RNZ983042:RNZ983043 RED983042:RED983043 QUH983042:QUH983043 QKL983042:QKL983043 QAP983042:QAP983043 PQT983042:PQT983043 PGX983042:PGX983043 OXB983042:OXB983043 ONF983042:ONF983043 ODJ983042:ODJ983043 NTN983042:NTN983043 NJR983042:NJR983043 MZV983042:MZV983043 MPZ983042:MPZ983043 MGD983042:MGD983043 LWH983042:LWH983043 LML983042:LML983043 LCP983042:LCP983043 KST983042:KST983043 KIX983042:KIX983043 JZB983042:JZB983043 JPF983042:JPF983043 JFJ983042:JFJ983043 IVN983042:IVN983043 ILR983042:ILR983043 IBV983042:IBV983043 HRZ983042:HRZ983043 HID983042:HID983043 GYH983042:GYH983043 GOL983042:GOL983043 GEP983042:GEP983043 FUT983042:FUT983043 FKX983042:FKX983043 FBB983042:FBB983043 ERF983042:ERF983043 EHJ983042:EHJ983043 DXN983042:DXN983043 DNR983042:DNR983043 DDV983042:DDV983043 CTZ983042:CTZ983043 CKD983042:CKD983043 CAH983042:CAH983043 BQL983042:BQL983043 BGP983042:BGP983043 AWT983042:AWT983043 AMX983042:AMX983043 ADB983042:ADB983043 TF983042:TF983043 JJ983042:JJ983043 N983042:N983043 WVV917506:WVV917507 WLZ917506:WLZ917507 WCD917506:WCD917507 VSH917506:VSH917507 VIL917506:VIL917507 UYP917506:UYP917507 UOT917506:UOT917507 UEX917506:UEX917507 TVB917506:TVB917507 TLF917506:TLF917507 TBJ917506:TBJ917507 SRN917506:SRN917507 SHR917506:SHR917507 RXV917506:RXV917507 RNZ917506:RNZ917507 RED917506:RED917507 QUH917506:QUH917507 QKL917506:QKL917507 QAP917506:QAP917507 PQT917506:PQT917507 PGX917506:PGX917507 OXB917506:OXB917507 ONF917506:ONF917507 ODJ917506:ODJ917507 NTN917506:NTN917507 NJR917506:NJR917507 MZV917506:MZV917507 MPZ917506:MPZ917507 MGD917506:MGD917507 LWH917506:LWH917507 LML917506:LML917507 LCP917506:LCP917507 KST917506:KST917507 KIX917506:KIX917507 JZB917506:JZB917507 JPF917506:JPF917507 JFJ917506:JFJ917507 IVN917506:IVN917507 ILR917506:ILR917507 IBV917506:IBV917507 HRZ917506:HRZ917507 HID917506:HID917507 GYH917506:GYH917507 GOL917506:GOL917507 GEP917506:GEP917507 FUT917506:FUT917507 FKX917506:FKX917507 FBB917506:FBB917507 ERF917506:ERF917507 EHJ917506:EHJ917507 DXN917506:DXN917507 DNR917506:DNR917507 DDV917506:DDV917507 CTZ917506:CTZ917507 CKD917506:CKD917507 CAH917506:CAH917507 BQL917506:BQL917507 BGP917506:BGP917507 AWT917506:AWT917507 AMX917506:AMX917507 ADB917506:ADB917507 TF917506:TF917507 JJ917506:JJ917507 N917506:N917507 WVV851970:WVV851971 WLZ851970:WLZ851971 WCD851970:WCD851971 VSH851970:VSH851971 VIL851970:VIL851971 UYP851970:UYP851971 UOT851970:UOT851971 UEX851970:UEX851971 TVB851970:TVB851971 TLF851970:TLF851971 TBJ851970:TBJ851971 SRN851970:SRN851971 SHR851970:SHR851971 RXV851970:RXV851971 RNZ851970:RNZ851971 RED851970:RED851971 QUH851970:QUH851971 QKL851970:QKL851971 QAP851970:QAP851971 PQT851970:PQT851971 PGX851970:PGX851971 OXB851970:OXB851971 ONF851970:ONF851971 ODJ851970:ODJ851971 NTN851970:NTN851971 NJR851970:NJR851971 MZV851970:MZV851971 MPZ851970:MPZ851971 MGD851970:MGD851971 LWH851970:LWH851971 LML851970:LML851971 LCP851970:LCP851971 KST851970:KST851971 KIX851970:KIX851971 JZB851970:JZB851971 JPF851970:JPF851971 JFJ851970:JFJ851971 IVN851970:IVN851971 ILR851970:ILR851971 IBV851970:IBV851971 HRZ851970:HRZ851971 HID851970:HID851971 GYH851970:GYH851971 GOL851970:GOL851971 GEP851970:GEP851971 FUT851970:FUT851971 FKX851970:FKX851971 FBB851970:FBB851971 ERF851970:ERF851971 EHJ851970:EHJ851971 DXN851970:DXN851971 DNR851970:DNR851971 DDV851970:DDV851971 CTZ851970:CTZ851971 CKD851970:CKD851971 CAH851970:CAH851971 BQL851970:BQL851971 BGP851970:BGP851971 AWT851970:AWT851971 AMX851970:AMX851971 ADB851970:ADB851971 TF851970:TF851971 JJ851970:JJ851971 N851970:N851971 WVV786434:WVV786435 WLZ786434:WLZ786435 WCD786434:WCD786435 VSH786434:VSH786435 VIL786434:VIL786435 UYP786434:UYP786435 UOT786434:UOT786435 UEX786434:UEX786435 TVB786434:TVB786435 TLF786434:TLF786435 TBJ786434:TBJ786435 SRN786434:SRN786435 SHR786434:SHR786435 RXV786434:RXV786435 RNZ786434:RNZ786435 RED786434:RED786435 QUH786434:QUH786435 QKL786434:QKL786435 QAP786434:QAP786435 PQT786434:PQT786435 PGX786434:PGX786435 OXB786434:OXB786435 ONF786434:ONF786435 ODJ786434:ODJ786435 NTN786434:NTN786435 NJR786434:NJR786435 MZV786434:MZV786435 MPZ786434:MPZ786435 MGD786434:MGD786435 LWH786434:LWH786435 LML786434:LML786435 LCP786434:LCP786435 KST786434:KST786435 KIX786434:KIX786435 JZB786434:JZB786435 JPF786434:JPF786435 JFJ786434:JFJ786435 IVN786434:IVN786435 ILR786434:ILR786435 IBV786434:IBV786435 HRZ786434:HRZ786435 HID786434:HID786435 GYH786434:GYH786435 GOL786434:GOL786435 GEP786434:GEP786435 FUT786434:FUT786435 FKX786434:FKX786435 FBB786434:FBB786435 ERF786434:ERF786435 EHJ786434:EHJ786435 DXN786434:DXN786435 DNR786434:DNR786435 DDV786434:DDV786435 CTZ786434:CTZ786435 CKD786434:CKD786435 CAH786434:CAH786435 BQL786434:BQL786435 BGP786434:BGP786435 AWT786434:AWT786435 AMX786434:AMX786435 ADB786434:ADB786435 TF786434:TF786435 JJ786434:JJ786435 N786434:N786435 WVV720898:WVV720899 WLZ720898:WLZ720899 WCD720898:WCD720899 VSH720898:VSH720899 VIL720898:VIL720899 UYP720898:UYP720899 UOT720898:UOT720899 UEX720898:UEX720899 TVB720898:TVB720899 TLF720898:TLF720899 TBJ720898:TBJ720899 SRN720898:SRN720899 SHR720898:SHR720899 RXV720898:RXV720899 RNZ720898:RNZ720899 RED720898:RED720899 QUH720898:QUH720899 QKL720898:QKL720899 QAP720898:QAP720899 PQT720898:PQT720899 PGX720898:PGX720899 OXB720898:OXB720899 ONF720898:ONF720899 ODJ720898:ODJ720899 NTN720898:NTN720899 NJR720898:NJR720899 MZV720898:MZV720899 MPZ720898:MPZ720899 MGD720898:MGD720899 LWH720898:LWH720899 LML720898:LML720899 LCP720898:LCP720899 KST720898:KST720899 KIX720898:KIX720899 JZB720898:JZB720899 JPF720898:JPF720899 JFJ720898:JFJ720899 IVN720898:IVN720899 ILR720898:ILR720899 IBV720898:IBV720899 HRZ720898:HRZ720899 HID720898:HID720899 GYH720898:GYH720899 GOL720898:GOL720899 GEP720898:GEP720899 FUT720898:FUT720899 FKX720898:FKX720899 FBB720898:FBB720899 ERF720898:ERF720899 EHJ720898:EHJ720899 DXN720898:DXN720899 DNR720898:DNR720899 DDV720898:DDV720899 CTZ720898:CTZ720899 CKD720898:CKD720899 CAH720898:CAH720899 BQL720898:BQL720899 BGP720898:BGP720899 AWT720898:AWT720899 AMX720898:AMX720899 ADB720898:ADB720899 TF720898:TF720899 JJ720898:JJ720899 N720898:N720899 WVV655362:WVV655363 WLZ655362:WLZ655363 WCD655362:WCD655363 VSH655362:VSH655363 VIL655362:VIL655363 UYP655362:UYP655363 UOT655362:UOT655363 UEX655362:UEX655363 TVB655362:TVB655363 TLF655362:TLF655363 TBJ655362:TBJ655363 SRN655362:SRN655363 SHR655362:SHR655363 RXV655362:RXV655363 RNZ655362:RNZ655363 RED655362:RED655363 QUH655362:QUH655363 QKL655362:QKL655363 QAP655362:QAP655363 PQT655362:PQT655363 PGX655362:PGX655363 OXB655362:OXB655363 ONF655362:ONF655363 ODJ655362:ODJ655363 NTN655362:NTN655363 NJR655362:NJR655363 MZV655362:MZV655363 MPZ655362:MPZ655363 MGD655362:MGD655363 LWH655362:LWH655363 LML655362:LML655363 LCP655362:LCP655363 KST655362:KST655363 KIX655362:KIX655363 JZB655362:JZB655363 JPF655362:JPF655363 JFJ655362:JFJ655363 IVN655362:IVN655363 ILR655362:ILR655363 IBV655362:IBV655363 HRZ655362:HRZ655363 HID655362:HID655363 GYH655362:GYH655363 GOL655362:GOL655363 GEP655362:GEP655363 FUT655362:FUT655363 FKX655362:FKX655363 FBB655362:FBB655363 ERF655362:ERF655363 EHJ655362:EHJ655363 DXN655362:DXN655363 DNR655362:DNR655363 DDV655362:DDV655363 CTZ655362:CTZ655363 CKD655362:CKD655363 CAH655362:CAH655363 BQL655362:BQL655363 BGP655362:BGP655363 AWT655362:AWT655363 AMX655362:AMX655363 ADB655362:ADB655363 TF655362:TF655363 JJ655362:JJ655363 N655362:N655363 WVV589826:WVV589827 WLZ589826:WLZ589827 WCD589826:WCD589827 VSH589826:VSH589827 VIL589826:VIL589827 UYP589826:UYP589827 UOT589826:UOT589827 UEX589826:UEX589827 TVB589826:TVB589827 TLF589826:TLF589827 TBJ589826:TBJ589827 SRN589826:SRN589827 SHR589826:SHR589827 RXV589826:RXV589827 RNZ589826:RNZ589827 RED589826:RED589827 QUH589826:QUH589827 QKL589826:QKL589827 QAP589826:QAP589827 PQT589826:PQT589827 PGX589826:PGX589827 OXB589826:OXB589827 ONF589826:ONF589827 ODJ589826:ODJ589827 NTN589826:NTN589827 NJR589826:NJR589827 MZV589826:MZV589827 MPZ589826:MPZ589827 MGD589826:MGD589827 LWH589826:LWH589827 LML589826:LML589827 LCP589826:LCP589827 KST589826:KST589827 KIX589826:KIX589827 JZB589826:JZB589827 JPF589826:JPF589827 JFJ589826:JFJ589827 IVN589826:IVN589827 ILR589826:ILR589827 IBV589826:IBV589827 HRZ589826:HRZ589827 HID589826:HID589827 GYH589826:GYH589827 GOL589826:GOL589827 GEP589826:GEP589827 FUT589826:FUT589827 FKX589826:FKX589827 FBB589826:FBB589827 ERF589826:ERF589827 EHJ589826:EHJ589827 DXN589826:DXN589827 DNR589826:DNR589827 DDV589826:DDV589827 CTZ589826:CTZ589827 CKD589826:CKD589827 CAH589826:CAH589827 BQL589826:BQL589827 BGP589826:BGP589827 AWT589826:AWT589827 AMX589826:AMX589827 ADB589826:ADB589827 TF589826:TF589827 JJ589826:JJ589827 N589826:N589827 WVV524290:WVV524291 WLZ524290:WLZ524291 WCD524290:WCD524291 VSH524290:VSH524291 VIL524290:VIL524291 UYP524290:UYP524291 UOT524290:UOT524291 UEX524290:UEX524291 TVB524290:TVB524291 TLF524290:TLF524291 TBJ524290:TBJ524291 SRN524290:SRN524291 SHR524290:SHR524291 RXV524290:RXV524291 RNZ524290:RNZ524291 RED524290:RED524291 QUH524290:QUH524291 QKL524290:QKL524291 QAP524290:QAP524291 PQT524290:PQT524291 PGX524290:PGX524291 OXB524290:OXB524291 ONF524290:ONF524291 ODJ524290:ODJ524291 NTN524290:NTN524291 NJR524290:NJR524291 MZV524290:MZV524291 MPZ524290:MPZ524291 MGD524290:MGD524291 LWH524290:LWH524291 LML524290:LML524291 LCP524290:LCP524291 KST524290:KST524291 KIX524290:KIX524291 JZB524290:JZB524291 JPF524290:JPF524291 JFJ524290:JFJ524291 IVN524290:IVN524291 ILR524290:ILR524291 IBV524290:IBV524291 HRZ524290:HRZ524291 HID524290:HID524291 GYH524290:GYH524291 GOL524290:GOL524291 GEP524290:GEP524291 FUT524290:FUT524291 FKX524290:FKX524291 FBB524290:FBB524291 ERF524290:ERF524291 EHJ524290:EHJ524291 DXN524290:DXN524291 DNR524290:DNR524291 DDV524290:DDV524291 CTZ524290:CTZ524291 CKD524290:CKD524291 CAH524290:CAH524291 BQL524290:BQL524291 BGP524290:BGP524291 AWT524290:AWT524291 AMX524290:AMX524291 ADB524290:ADB524291 TF524290:TF524291 JJ524290:JJ524291 N524290:N524291 WVV458754:WVV458755 WLZ458754:WLZ458755 WCD458754:WCD458755 VSH458754:VSH458755 VIL458754:VIL458755 UYP458754:UYP458755 UOT458754:UOT458755 UEX458754:UEX458755 TVB458754:TVB458755 TLF458754:TLF458755 TBJ458754:TBJ458755 SRN458754:SRN458755 SHR458754:SHR458755 RXV458754:RXV458755 RNZ458754:RNZ458755 RED458754:RED458755 QUH458754:QUH458755 QKL458754:QKL458755 QAP458754:QAP458755 PQT458754:PQT458755 PGX458754:PGX458755 OXB458754:OXB458755 ONF458754:ONF458755 ODJ458754:ODJ458755 NTN458754:NTN458755 NJR458754:NJR458755 MZV458754:MZV458755 MPZ458754:MPZ458755 MGD458754:MGD458755 LWH458754:LWH458755 LML458754:LML458755 LCP458754:LCP458755 KST458754:KST458755 KIX458754:KIX458755 JZB458754:JZB458755 JPF458754:JPF458755 JFJ458754:JFJ458755 IVN458754:IVN458755 ILR458754:ILR458755 IBV458754:IBV458755 HRZ458754:HRZ458755 HID458754:HID458755 GYH458754:GYH458755 GOL458754:GOL458755 GEP458754:GEP458755 FUT458754:FUT458755 FKX458754:FKX458755 FBB458754:FBB458755 ERF458754:ERF458755 EHJ458754:EHJ458755 DXN458754:DXN458755 DNR458754:DNR458755 DDV458754:DDV458755 CTZ458754:CTZ458755 CKD458754:CKD458755 CAH458754:CAH458755 BQL458754:BQL458755 BGP458754:BGP458755 AWT458754:AWT458755 AMX458754:AMX458755 ADB458754:ADB458755 TF458754:TF458755 JJ458754:JJ458755 N458754:N458755 WVV393218:WVV393219 WLZ393218:WLZ393219 WCD393218:WCD393219 VSH393218:VSH393219 VIL393218:VIL393219 UYP393218:UYP393219 UOT393218:UOT393219 UEX393218:UEX393219 TVB393218:TVB393219 TLF393218:TLF393219 TBJ393218:TBJ393219 SRN393218:SRN393219 SHR393218:SHR393219 RXV393218:RXV393219 RNZ393218:RNZ393219 RED393218:RED393219 QUH393218:QUH393219 QKL393218:QKL393219 QAP393218:QAP393219 PQT393218:PQT393219 PGX393218:PGX393219 OXB393218:OXB393219 ONF393218:ONF393219 ODJ393218:ODJ393219 NTN393218:NTN393219 NJR393218:NJR393219 MZV393218:MZV393219 MPZ393218:MPZ393219 MGD393218:MGD393219 LWH393218:LWH393219 LML393218:LML393219 LCP393218:LCP393219 KST393218:KST393219 KIX393218:KIX393219 JZB393218:JZB393219 JPF393218:JPF393219 JFJ393218:JFJ393219 IVN393218:IVN393219 ILR393218:ILR393219 IBV393218:IBV393219 HRZ393218:HRZ393219 HID393218:HID393219 GYH393218:GYH393219 GOL393218:GOL393219 GEP393218:GEP393219 FUT393218:FUT393219 FKX393218:FKX393219 FBB393218:FBB393219 ERF393218:ERF393219 EHJ393218:EHJ393219 DXN393218:DXN393219 DNR393218:DNR393219 DDV393218:DDV393219 CTZ393218:CTZ393219 CKD393218:CKD393219 CAH393218:CAH393219 BQL393218:BQL393219 BGP393218:BGP393219 AWT393218:AWT393219 AMX393218:AMX393219 ADB393218:ADB393219 TF393218:TF393219 JJ393218:JJ393219 N393218:N393219 WVV327682:WVV327683 WLZ327682:WLZ327683 WCD327682:WCD327683 VSH327682:VSH327683 VIL327682:VIL327683 UYP327682:UYP327683 UOT327682:UOT327683 UEX327682:UEX327683 TVB327682:TVB327683 TLF327682:TLF327683 TBJ327682:TBJ327683 SRN327682:SRN327683 SHR327682:SHR327683 RXV327682:RXV327683 RNZ327682:RNZ327683 RED327682:RED327683 QUH327682:QUH327683 QKL327682:QKL327683 QAP327682:QAP327683 PQT327682:PQT327683 PGX327682:PGX327683 OXB327682:OXB327683 ONF327682:ONF327683 ODJ327682:ODJ327683 NTN327682:NTN327683 NJR327682:NJR327683 MZV327682:MZV327683 MPZ327682:MPZ327683 MGD327682:MGD327683 LWH327682:LWH327683 LML327682:LML327683 LCP327682:LCP327683 KST327682:KST327683 KIX327682:KIX327683 JZB327682:JZB327683 JPF327682:JPF327683 JFJ327682:JFJ327683 IVN327682:IVN327683 ILR327682:ILR327683 IBV327682:IBV327683 HRZ327682:HRZ327683 HID327682:HID327683 GYH327682:GYH327683 GOL327682:GOL327683 GEP327682:GEP327683 FUT327682:FUT327683 FKX327682:FKX327683 FBB327682:FBB327683 ERF327682:ERF327683 EHJ327682:EHJ327683 DXN327682:DXN327683 DNR327682:DNR327683 DDV327682:DDV327683 CTZ327682:CTZ327683 CKD327682:CKD327683 CAH327682:CAH327683 BQL327682:BQL327683 BGP327682:BGP327683 AWT327682:AWT327683 AMX327682:AMX327683 ADB327682:ADB327683 TF327682:TF327683 JJ327682:JJ327683 N327682:N327683 WVV262146:WVV262147 WLZ262146:WLZ262147 WCD262146:WCD262147 VSH262146:VSH262147 VIL262146:VIL262147 UYP262146:UYP262147 UOT262146:UOT262147 UEX262146:UEX262147 TVB262146:TVB262147 TLF262146:TLF262147 TBJ262146:TBJ262147 SRN262146:SRN262147 SHR262146:SHR262147 RXV262146:RXV262147 RNZ262146:RNZ262147 RED262146:RED262147 QUH262146:QUH262147 QKL262146:QKL262147 QAP262146:QAP262147 PQT262146:PQT262147 PGX262146:PGX262147 OXB262146:OXB262147 ONF262146:ONF262147 ODJ262146:ODJ262147 NTN262146:NTN262147 NJR262146:NJR262147 MZV262146:MZV262147 MPZ262146:MPZ262147 MGD262146:MGD262147 LWH262146:LWH262147 LML262146:LML262147 LCP262146:LCP262147 KST262146:KST262147 KIX262146:KIX262147 JZB262146:JZB262147 JPF262146:JPF262147 JFJ262146:JFJ262147 IVN262146:IVN262147 ILR262146:ILR262147 IBV262146:IBV262147 HRZ262146:HRZ262147 HID262146:HID262147 GYH262146:GYH262147 GOL262146:GOL262147 GEP262146:GEP262147 FUT262146:FUT262147 FKX262146:FKX262147 FBB262146:FBB262147 ERF262146:ERF262147 EHJ262146:EHJ262147 DXN262146:DXN262147 DNR262146:DNR262147 DDV262146:DDV262147 CTZ262146:CTZ262147 CKD262146:CKD262147 CAH262146:CAH262147 BQL262146:BQL262147 BGP262146:BGP262147 AWT262146:AWT262147 AMX262146:AMX262147 ADB262146:ADB262147 TF262146:TF262147 JJ262146:JJ262147 N262146:N262147 WVV196610:WVV196611 WLZ196610:WLZ196611 WCD196610:WCD196611 VSH196610:VSH196611 VIL196610:VIL196611 UYP196610:UYP196611 UOT196610:UOT196611 UEX196610:UEX196611 TVB196610:TVB196611 TLF196610:TLF196611 TBJ196610:TBJ196611 SRN196610:SRN196611 SHR196610:SHR196611 RXV196610:RXV196611 RNZ196610:RNZ196611 RED196610:RED196611 QUH196610:QUH196611 QKL196610:QKL196611 QAP196610:QAP196611 PQT196610:PQT196611 PGX196610:PGX196611 OXB196610:OXB196611 ONF196610:ONF196611 ODJ196610:ODJ196611 NTN196610:NTN196611 NJR196610:NJR196611 MZV196610:MZV196611 MPZ196610:MPZ196611 MGD196610:MGD196611 LWH196610:LWH196611 LML196610:LML196611 LCP196610:LCP196611 KST196610:KST196611 KIX196610:KIX196611 JZB196610:JZB196611 JPF196610:JPF196611 JFJ196610:JFJ196611 IVN196610:IVN196611 ILR196610:ILR196611 IBV196610:IBV196611 HRZ196610:HRZ196611 HID196610:HID196611 GYH196610:GYH196611 GOL196610:GOL196611 GEP196610:GEP196611 FUT196610:FUT196611 FKX196610:FKX196611 FBB196610:FBB196611 ERF196610:ERF196611 EHJ196610:EHJ196611 DXN196610:DXN196611 DNR196610:DNR196611 DDV196610:DDV196611 CTZ196610:CTZ196611 CKD196610:CKD196611 CAH196610:CAH196611 BQL196610:BQL196611 BGP196610:BGP196611 AWT196610:AWT196611 AMX196610:AMX196611 ADB196610:ADB196611 TF196610:TF196611 JJ196610:JJ196611 N196610:N196611 WVV131074:WVV131075 WLZ131074:WLZ131075 WCD131074:WCD131075 VSH131074:VSH131075 VIL131074:VIL131075 UYP131074:UYP131075 UOT131074:UOT131075 UEX131074:UEX131075 TVB131074:TVB131075 TLF131074:TLF131075 TBJ131074:TBJ131075 SRN131074:SRN131075 SHR131074:SHR131075 RXV131074:RXV131075 RNZ131074:RNZ131075 RED131074:RED131075 QUH131074:QUH131075 QKL131074:QKL131075 QAP131074:QAP131075 PQT131074:PQT131075 PGX131074:PGX131075 OXB131074:OXB131075 ONF131074:ONF131075 ODJ131074:ODJ131075 NTN131074:NTN131075 NJR131074:NJR131075 MZV131074:MZV131075 MPZ131074:MPZ131075 MGD131074:MGD131075 LWH131074:LWH131075 LML131074:LML131075 LCP131074:LCP131075 KST131074:KST131075 KIX131074:KIX131075 JZB131074:JZB131075 JPF131074:JPF131075 JFJ131074:JFJ131075 IVN131074:IVN131075 ILR131074:ILR131075 IBV131074:IBV131075 HRZ131074:HRZ131075 HID131074:HID131075 GYH131074:GYH131075 GOL131074:GOL131075 GEP131074:GEP131075 FUT131074:FUT131075 FKX131074:FKX131075 FBB131074:FBB131075 ERF131074:ERF131075 EHJ131074:EHJ131075 DXN131074:DXN131075 DNR131074:DNR131075 DDV131074:DDV131075 CTZ131074:CTZ131075 CKD131074:CKD131075 CAH131074:CAH131075 BQL131074:BQL131075 BGP131074:BGP131075 AWT131074:AWT131075 AMX131074:AMX131075 ADB131074:ADB131075 TF131074:TF131075 JJ131074:JJ131075 N131074:N131075 WVV65538:WVV65539 WLZ65538:WLZ65539 WCD65538:WCD65539 VSH65538:VSH65539 VIL65538:VIL65539 UYP65538:UYP65539 UOT65538:UOT65539 UEX65538:UEX65539 TVB65538:TVB65539 TLF65538:TLF65539 TBJ65538:TBJ65539 SRN65538:SRN65539 SHR65538:SHR65539 RXV65538:RXV65539 RNZ65538:RNZ65539 RED65538:RED65539 QUH65538:QUH65539 QKL65538:QKL65539 QAP65538:QAP65539 PQT65538:PQT65539 PGX65538:PGX65539 OXB65538:OXB65539 ONF65538:ONF65539 ODJ65538:ODJ65539 NTN65538:NTN65539 NJR65538:NJR65539 MZV65538:MZV65539 MPZ65538:MPZ65539 MGD65538:MGD65539 LWH65538:LWH65539 LML65538:LML65539 LCP65538:LCP65539 KST65538:KST65539 KIX65538:KIX65539 JZB65538:JZB65539 JPF65538:JPF65539 JFJ65538:JFJ65539 IVN65538:IVN65539 ILR65538:ILR65539 IBV65538:IBV65539 HRZ65538:HRZ65539 HID65538:HID65539 GYH65538:GYH65539 GOL65538:GOL65539 GEP65538:GEP65539 FUT65538:FUT65539 FKX65538:FKX65539 FBB65538:FBB65539 ERF65538:ERF65539 EHJ65538:EHJ65539 DXN65538:DXN65539 DNR65538:DNR65539 DDV65538:DDV65539 CTZ65538:CTZ65539 CKD65538:CKD65539 CAH65538:CAH65539 BQL65538:BQL65539 BGP65538:BGP65539 AWT65538:AWT65539 AMX65538:AMX65539 ADB65538:ADB65539 TF65538:TF65539 JJ65538:JJ65539 N65538:N65539 WVV2:WVV3 WLZ2:WLZ3 WCD2:WCD3 VSH2:VSH3 VIL2:VIL3 UYP2:UYP3 UOT2:UOT3 UEX2:UEX3 TVB2:TVB3 TLF2:TLF3 TBJ2:TBJ3 SRN2:SRN3 SHR2:SHR3 RXV2:RXV3 RNZ2:RNZ3 RED2:RED3 QUH2:QUH3 QKL2:QKL3 QAP2:QAP3 PQT2:PQT3 PGX2:PGX3 OXB2:OXB3 ONF2:ONF3 ODJ2:ODJ3 NTN2:NTN3 NJR2:NJR3 MZV2:MZV3 MPZ2:MPZ3 MGD2:MGD3 LWH2:LWH3 LML2:LML3 LCP2:LCP3 KST2:KST3 KIX2:KIX3 JZB2:JZB3 JPF2:JPF3 JFJ2:JFJ3 IVN2:IVN3 ILR2:ILR3 IBV2:IBV3 HRZ2:HRZ3 HID2:HID3 GYH2:GYH3 GOL2:GOL3 GEP2:GEP3 FUT2:FUT3 FKX2:FKX3 FBB2:FBB3 ERF2:ERF3 EHJ2:EHJ3 DXN2:DXN3 DNR2:DNR3 DDV2:DDV3 CTZ2:CTZ3 CKD2:CKD3 CAH2:CAH3 BQL2:BQL3 BGP2:BGP3 AWT2:AWT3 AMX2:AMX3 ADB2:ADB3 TF2:TF3 JJ2:JJ3">
      <formula1>"应用层,表示层,会话层,传输层,网络层,数据链路层,物理层"</formula1>
    </dataValidation>
    <dataValidation type="list" allowBlank="1" showInputMessage="1" showErrorMessage="1" sqref="O2:O1048576">
      <formula1>"T,T+1Q,T+2Q,T+3Q,T+4Q,NS"</formula1>
    </dataValidation>
  </dataValidations>
  <pageMargins left="0.74803149606299213" right="0.74803149606299213" top="0.98425196850393704" bottom="0.98425196850393704" header="0.51181102362204722" footer="0.51181102362204722"/>
  <pageSetup paperSize="9" orientation="portrait" r:id="rId1"/>
  <headerFooter alignWithMargins="0">
    <oddHeader>&amp;L&amp;"Times New Roman,加粗"ZTE&amp;"宋体,加粗"中兴&amp;R秘密  Proprietary Confidential▲</oddHeader>
    <oddFooter>&amp;L&amp;10&lt;本文中的所有信息均为中兴通讯股份有限公司内部信息，未经允许，不得外传&gt;&amp;R&amp;10共 &amp;N 页 , 第 &amp;P 页</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46"/>
  <sheetViews>
    <sheetView workbookViewId="0">
      <selection activeCell="I8" sqref="I8"/>
    </sheetView>
  </sheetViews>
  <sheetFormatPr defaultColWidth="8.69921875" defaultRowHeight="13.2" x14ac:dyDescent="0.25"/>
  <cols>
    <col min="1" max="2" width="12.09765625" style="7" customWidth="1"/>
    <col min="3" max="3" width="33.59765625" style="7" customWidth="1"/>
    <col min="4" max="4" width="13.59765625" style="7" customWidth="1"/>
    <col min="5" max="5" width="31.19921875" style="7" customWidth="1"/>
    <col min="6" max="16384" width="8.69921875" style="7"/>
  </cols>
  <sheetData>
    <row r="1" spans="1:5" s="8" customFormat="1" ht="19.5" customHeight="1" x14ac:dyDescent="0.25">
      <c r="A1" s="2" t="s">
        <v>19</v>
      </c>
      <c r="B1" s="2" t="s">
        <v>21</v>
      </c>
      <c r="C1" s="2" t="s">
        <v>22</v>
      </c>
      <c r="D1" s="2" t="s">
        <v>23</v>
      </c>
      <c r="E1" s="2" t="s">
        <v>18</v>
      </c>
    </row>
    <row r="2" spans="1:5" s="11" customFormat="1" ht="21" customHeight="1" x14ac:dyDescent="0.25">
      <c r="A2" s="9" t="s">
        <v>1679</v>
      </c>
      <c r="B2" s="10">
        <v>41801</v>
      </c>
      <c r="C2" s="15" t="s">
        <v>1192</v>
      </c>
      <c r="D2" s="10"/>
      <c r="E2" s="10"/>
    </row>
    <row r="3" spans="1:5" s="11" customFormat="1" ht="24" x14ac:dyDescent="0.25">
      <c r="A3" s="9" t="s">
        <v>1680</v>
      </c>
      <c r="B3" s="10">
        <v>41830</v>
      </c>
      <c r="C3" s="120" t="s">
        <v>1683</v>
      </c>
      <c r="D3" s="121"/>
      <c r="E3" s="121"/>
    </row>
    <row r="4" spans="1:5" s="11" customFormat="1" x14ac:dyDescent="0.25">
      <c r="A4" s="9" t="s">
        <v>1692</v>
      </c>
      <c r="B4" s="123">
        <v>41841</v>
      </c>
      <c r="C4" s="124" t="s">
        <v>1691</v>
      </c>
      <c r="D4" s="121"/>
      <c r="E4" s="121"/>
    </row>
    <row r="5" spans="1:5" s="11" customFormat="1" ht="60" x14ac:dyDescent="0.25">
      <c r="A5" s="9" t="s">
        <v>1694</v>
      </c>
      <c r="C5" s="124" t="s">
        <v>1702</v>
      </c>
      <c r="D5" s="121"/>
      <c r="E5" s="121"/>
    </row>
    <row r="6" spans="1:5" s="11" customFormat="1" x14ac:dyDescent="0.25">
      <c r="A6" s="9" t="s">
        <v>1703</v>
      </c>
      <c r="B6" s="123">
        <v>41880</v>
      </c>
      <c r="C6" s="124" t="s">
        <v>1704</v>
      </c>
      <c r="D6" s="121"/>
      <c r="E6" s="121"/>
    </row>
    <row r="7" spans="1:5" s="11" customFormat="1" x14ac:dyDescent="0.25">
      <c r="A7" s="9" t="s">
        <v>1705</v>
      </c>
      <c r="B7" s="123">
        <v>42426</v>
      </c>
      <c r="C7" s="124" t="s">
        <v>1706</v>
      </c>
      <c r="D7" s="121"/>
      <c r="E7" s="121"/>
    </row>
    <row r="8" spans="1:5" s="11" customFormat="1" ht="312" x14ac:dyDescent="0.25">
      <c r="A8" s="9" t="s">
        <v>1710</v>
      </c>
      <c r="B8" s="123">
        <v>42460</v>
      </c>
      <c r="C8" s="124" t="s">
        <v>1748</v>
      </c>
      <c r="D8" s="121"/>
      <c r="E8" s="121"/>
    </row>
    <row r="9" spans="1:5" s="11" customFormat="1" x14ac:dyDescent="0.25">
      <c r="A9" s="9" t="s">
        <v>1752</v>
      </c>
      <c r="B9" s="123">
        <v>42472</v>
      </c>
      <c r="C9" s="124" t="s">
        <v>1753</v>
      </c>
      <c r="D9" s="121"/>
      <c r="E9" s="121"/>
    </row>
    <row r="10" spans="1:5" s="11" customFormat="1" ht="24" x14ac:dyDescent="0.25">
      <c r="A10" s="9" t="s">
        <v>1780</v>
      </c>
      <c r="B10" s="123">
        <v>42773</v>
      </c>
      <c r="C10" s="124" t="s">
        <v>1781</v>
      </c>
      <c r="D10" s="121"/>
      <c r="E10" s="121"/>
    </row>
    <row r="11" spans="1:5" ht="21" customHeight="1" x14ac:dyDescent="0.25">
      <c r="A11" s="3" t="s">
        <v>24</v>
      </c>
    </row>
    <row r="12" spans="1:5" ht="21.75" customHeight="1" x14ac:dyDescent="0.25">
      <c r="A12" s="7" t="s">
        <v>29</v>
      </c>
    </row>
    <row r="13" spans="1:5" ht="21.75" customHeight="1" x14ac:dyDescent="0.25"/>
    <row r="14" spans="1:5" x14ac:dyDescent="0.25">
      <c r="A14" s="3" t="s">
        <v>30</v>
      </c>
    </row>
    <row r="15" spans="1:5" x14ac:dyDescent="0.25">
      <c r="A15" s="12" t="s">
        <v>15</v>
      </c>
    </row>
    <row r="16" spans="1:5" x14ac:dyDescent="0.25">
      <c r="A16" s="12" t="s">
        <v>25</v>
      </c>
    </row>
    <row r="17" spans="1:4" x14ac:dyDescent="0.25">
      <c r="A17" s="12" t="s">
        <v>26</v>
      </c>
    </row>
    <row r="18" spans="1:4" x14ac:dyDescent="0.25">
      <c r="A18" s="12" t="s">
        <v>37</v>
      </c>
    </row>
    <row r="19" spans="1:4" x14ac:dyDescent="0.25">
      <c r="A19" s="12" t="s">
        <v>16</v>
      </c>
    </row>
    <row r="20" spans="1:4" x14ac:dyDescent="0.25">
      <c r="A20" s="12" t="s">
        <v>27</v>
      </c>
    </row>
    <row r="21" spans="1:4" x14ac:dyDescent="0.25">
      <c r="A21" s="12" t="s">
        <v>36</v>
      </c>
    </row>
    <row r="22" spans="1:4" x14ac:dyDescent="0.25">
      <c r="A22" s="12" t="s">
        <v>17</v>
      </c>
    </row>
    <row r="23" spans="1:4" x14ac:dyDescent="0.25">
      <c r="A23" s="12"/>
    </row>
    <row r="25" spans="1:4" x14ac:dyDescent="0.25">
      <c r="A25" s="3" t="s">
        <v>28</v>
      </c>
    </row>
    <row r="26" spans="1:4" x14ac:dyDescent="0.25">
      <c r="A26" s="13"/>
      <c r="B26" s="14"/>
      <c r="C26" s="14"/>
      <c r="D26" s="14"/>
    </row>
    <row r="28" spans="1:4" ht="63.6" x14ac:dyDescent="0.25">
      <c r="A28" s="14" t="s">
        <v>31</v>
      </c>
    </row>
    <row r="29" spans="1:4" x14ac:dyDescent="0.25">
      <c r="A29" s="4" t="s">
        <v>5</v>
      </c>
    </row>
    <row r="30" spans="1:4" x14ac:dyDescent="0.25">
      <c r="A30" s="4" t="s">
        <v>32</v>
      </c>
    </row>
    <row r="31" spans="1:4" x14ac:dyDescent="0.25">
      <c r="A31" s="4" t="s">
        <v>6</v>
      </c>
    </row>
    <row r="33" spans="1:1" x14ac:dyDescent="0.25">
      <c r="A33" s="7" t="s">
        <v>39</v>
      </c>
    </row>
    <row r="34" spans="1:1" x14ac:dyDescent="0.25">
      <c r="A34" s="4" t="s">
        <v>7</v>
      </c>
    </row>
    <row r="35" spans="1:1" x14ac:dyDescent="0.25">
      <c r="A35" s="4" t="s">
        <v>8</v>
      </c>
    </row>
    <row r="37" spans="1:1" x14ac:dyDescent="0.25">
      <c r="A37" s="7" t="s">
        <v>33</v>
      </c>
    </row>
    <row r="38" spans="1:1" x14ac:dyDescent="0.25">
      <c r="A38" s="4" t="s">
        <v>9</v>
      </c>
    </row>
    <row r="39" spans="1:1" x14ac:dyDescent="0.25">
      <c r="A39" s="4" t="s">
        <v>34</v>
      </c>
    </row>
    <row r="40" spans="1:1" x14ac:dyDescent="0.25">
      <c r="A40" s="4" t="s">
        <v>10</v>
      </c>
    </row>
    <row r="41" spans="1:1" x14ac:dyDescent="0.25">
      <c r="A41" s="4" t="s">
        <v>11</v>
      </c>
    </row>
    <row r="43" spans="1:1" x14ac:dyDescent="0.25">
      <c r="A43" s="7" t="s">
        <v>35</v>
      </c>
    </row>
    <row r="44" spans="1:1" x14ac:dyDescent="0.25">
      <c r="A44" s="4" t="s">
        <v>12</v>
      </c>
    </row>
    <row r="45" spans="1:1" x14ac:dyDescent="0.25">
      <c r="A45" s="4" t="s">
        <v>13</v>
      </c>
    </row>
    <row r="46" spans="1:1" x14ac:dyDescent="0.25">
      <c r="A46" s="4" t="s">
        <v>14</v>
      </c>
    </row>
  </sheetData>
  <phoneticPr fontId="3" type="noConversion"/>
  <pageMargins left="0.75" right="0.75" top="1" bottom="1" header="0.5" footer="0.5"/>
  <pageSetup paperSize="9" orientation="portrait" r:id="rId1"/>
  <headerFooter alignWithMargins="0">
    <oddHeader>&amp;L&amp;G&amp;C中国移动IMS域性能测量参数IMS-MMTel&amp;CTX&amp;MRBT&amp;R内部公开</oddHeader>
    <oddFooter>&amp;L&amp;D&amp;C华为机密，未经许可不得扩散&amp;R第&amp;P页，共&amp;N页</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E1" workbookViewId="0">
      <selection activeCell="O1" sqref="O1:O1048576"/>
    </sheetView>
  </sheetViews>
  <sheetFormatPr defaultRowHeight="15.6" x14ac:dyDescent="0.25"/>
  <cols>
    <col min="2" max="2" width="5.09765625" customWidth="1"/>
    <col min="3" max="3" width="22.09765625" customWidth="1"/>
    <col min="4" max="4" width="22.59765625" customWidth="1"/>
    <col min="5" max="5" width="27.19921875" customWidth="1"/>
    <col min="6" max="6" width="32.09765625" customWidth="1"/>
    <col min="7" max="7" width="8.8984375" customWidth="1"/>
    <col min="8" max="8" width="8.09765625" customWidth="1"/>
    <col min="9" max="9" width="5.19921875" customWidth="1"/>
    <col min="10" max="10" width="13.09765625" bestFit="1" customWidth="1"/>
    <col min="14" max="14" width="8.69921875" customWidth="1"/>
    <col min="15" max="15" width="10.796875" style="163" customWidth="1"/>
  </cols>
  <sheetData>
    <row r="1" spans="1:15" ht="21" customHeight="1" x14ac:dyDescent="0.25">
      <c r="A1" s="1" t="s">
        <v>1670</v>
      </c>
      <c r="B1" s="1" t="s">
        <v>852</v>
      </c>
      <c r="C1" s="1" t="s">
        <v>1672</v>
      </c>
      <c r="D1" s="1" t="s">
        <v>1671</v>
      </c>
      <c r="E1" s="1" t="s">
        <v>1673</v>
      </c>
      <c r="F1" s="1" t="s">
        <v>1674</v>
      </c>
      <c r="G1" s="1" t="s">
        <v>854</v>
      </c>
      <c r="H1" s="1" t="s">
        <v>1645</v>
      </c>
      <c r="I1" s="1" t="s">
        <v>853</v>
      </c>
      <c r="J1" s="1" t="s">
        <v>1675</v>
      </c>
      <c r="K1" s="1" t="s">
        <v>1677</v>
      </c>
      <c r="L1" s="1" t="s">
        <v>1678</v>
      </c>
      <c r="M1" s="1" t="s">
        <v>1693</v>
      </c>
      <c r="N1" s="1" t="s">
        <v>3</v>
      </c>
      <c r="O1" s="160" t="s">
        <v>1849</v>
      </c>
    </row>
    <row r="2" spans="1:15" x14ac:dyDescent="0.25">
      <c r="A2" s="6" t="s">
        <v>1241</v>
      </c>
      <c r="B2" s="5" t="s">
        <v>38</v>
      </c>
      <c r="C2" s="22" t="s">
        <v>856</v>
      </c>
      <c r="D2" s="22" t="s">
        <v>855</v>
      </c>
      <c r="E2" s="22" t="s">
        <v>857</v>
      </c>
      <c r="F2" s="22" t="s">
        <v>857</v>
      </c>
      <c r="G2" s="22" t="s">
        <v>58</v>
      </c>
      <c r="H2" s="47" t="s">
        <v>1648</v>
      </c>
      <c r="I2" s="47" t="s">
        <v>0</v>
      </c>
      <c r="J2" s="5" t="s">
        <v>1650</v>
      </c>
      <c r="K2" s="5" t="s">
        <v>4</v>
      </c>
      <c r="L2" s="5" t="s">
        <v>4</v>
      </c>
      <c r="M2" s="5"/>
      <c r="N2" s="22"/>
      <c r="O2" s="161" t="s">
        <v>1850</v>
      </c>
    </row>
    <row r="3" spans="1:15" ht="24" x14ac:dyDescent="0.25">
      <c r="A3" s="6" t="s">
        <v>1242</v>
      </c>
      <c r="B3" s="5" t="s">
        <v>38</v>
      </c>
      <c r="C3" s="22" t="s">
        <v>859</v>
      </c>
      <c r="D3" s="22" t="s">
        <v>858</v>
      </c>
      <c r="E3" s="22" t="s">
        <v>860</v>
      </c>
      <c r="F3" s="22" t="s">
        <v>1243</v>
      </c>
      <c r="G3" s="22" t="s">
        <v>58</v>
      </c>
      <c r="H3" s="47" t="s">
        <v>1648</v>
      </c>
      <c r="I3" s="47" t="s">
        <v>0</v>
      </c>
      <c r="J3" s="5" t="s">
        <v>1650</v>
      </c>
      <c r="K3" s="5" t="s">
        <v>4</v>
      </c>
      <c r="L3" s="5" t="s">
        <v>4</v>
      </c>
      <c r="M3" s="5"/>
      <c r="N3" s="22"/>
      <c r="O3" s="162"/>
    </row>
    <row r="4" spans="1:15" ht="48" x14ac:dyDescent="0.25">
      <c r="A4" s="6" t="s">
        <v>1244</v>
      </c>
      <c r="B4" s="5" t="s">
        <v>38</v>
      </c>
      <c r="C4" s="22" t="s">
        <v>862</v>
      </c>
      <c r="D4" s="22" t="s">
        <v>861</v>
      </c>
      <c r="E4" s="22" t="s">
        <v>863</v>
      </c>
      <c r="F4" s="23" t="s">
        <v>864</v>
      </c>
      <c r="G4" s="22" t="s">
        <v>58</v>
      </c>
      <c r="H4" s="47" t="s">
        <v>1648</v>
      </c>
      <c r="I4" s="47" t="s">
        <v>0</v>
      </c>
      <c r="J4" s="5" t="s">
        <v>1650</v>
      </c>
      <c r="K4" s="5" t="s">
        <v>4</v>
      </c>
      <c r="L4" s="5" t="s">
        <v>4</v>
      </c>
      <c r="M4" s="5"/>
      <c r="N4" s="22"/>
      <c r="O4" s="162"/>
    </row>
    <row r="5" spans="1:15" ht="36" x14ac:dyDescent="0.25">
      <c r="A5" s="6" t="s">
        <v>1245</v>
      </c>
      <c r="B5" s="5" t="s">
        <v>38</v>
      </c>
      <c r="C5" s="22" t="s">
        <v>866</v>
      </c>
      <c r="D5" s="22" t="s">
        <v>865</v>
      </c>
      <c r="E5" s="22" t="s">
        <v>867</v>
      </c>
      <c r="F5" s="23" t="s">
        <v>868</v>
      </c>
      <c r="G5" s="22" t="s">
        <v>58</v>
      </c>
      <c r="H5" s="47" t="s">
        <v>1648</v>
      </c>
      <c r="I5" s="47" t="s">
        <v>0</v>
      </c>
      <c r="J5" s="5" t="s">
        <v>1650</v>
      </c>
      <c r="K5" s="5" t="s">
        <v>4</v>
      </c>
      <c r="L5" s="5" t="s">
        <v>4</v>
      </c>
      <c r="M5" s="5"/>
      <c r="N5" s="22"/>
      <c r="O5" s="162"/>
    </row>
    <row r="6" spans="1:15" ht="48" x14ac:dyDescent="0.25">
      <c r="A6" s="6" t="s">
        <v>1246</v>
      </c>
      <c r="B6" s="100" t="s">
        <v>55</v>
      </c>
      <c r="C6" s="22" t="s">
        <v>870</v>
      </c>
      <c r="D6" s="22" t="s">
        <v>869</v>
      </c>
      <c r="E6" s="22" t="s">
        <v>871</v>
      </c>
      <c r="F6" s="22" t="s">
        <v>872</v>
      </c>
      <c r="G6" s="22" t="s">
        <v>58</v>
      </c>
      <c r="H6" s="47" t="s">
        <v>1648</v>
      </c>
      <c r="I6" s="47" t="s">
        <v>0</v>
      </c>
      <c r="J6" s="5" t="s">
        <v>1650</v>
      </c>
      <c r="K6" s="5" t="s">
        <v>4</v>
      </c>
      <c r="L6" s="5" t="s">
        <v>4</v>
      </c>
      <c r="M6" s="5"/>
      <c r="N6" s="22"/>
      <c r="O6" s="162"/>
    </row>
    <row r="7" spans="1:15" ht="72" x14ac:dyDescent="0.25">
      <c r="A7" s="6" t="s">
        <v>1247</v>
      </c>
      <c r="B7" s="5" t="s">
        <v>55</v>
      </c>
      <c r="C7" s="22" t="s">
        <v>874</v>
      </c>
      <c r="D7" s="22" t="s">
        <v>873</v>
      </c>
      <c r="E7" s="22" t="s">
        <v>875</v>
      </c>
      <c r="F7" s="22" t="s">
        <v>876</v>
      </c>
      <c r="G7" s="22" t="s">
        <v>58</v>
      </c>
      <c r="H7" s="47" t="s">
        <v>1648</v>
      </c>
      <c r="I7" s="47" t="s">
        <v>0</v>
      </c>
      <c r="J7" s="5" t="s">
        <v>1650</v>
      </c>
      <c r="K7" s="5" t="s">
        <v>4</v>
      </c>
      <c r="L7" s="5" t="s">
        <v>4</v>
      </c>
      <c r="M7" s="5"/>
      <c r="N7" s="22"/>
      <c r="O7" s="162"/>
    </row>
    <row r="8" spans="1:15" ht="36" x14ac:dyDescent="0.25">
      <c r="A8" s="6" t="s">
        <v>1248</v>
      </c>
      <c r="B8" s="5" t="s">
        <v>55</v>
      </c>
      <c r="C8" s="22" t="s">
        <v>878</v>
      </c>
      <c r="D8" s="22" t="s">
        <v>877</v>
      </c>
      <c r="E8" s="23" t="s">
        <v>879</v>
      </c>
      <c r="F8" s="23" t="s">
        <v>879</v>
      </c>
      <c r="G8" s="22" t="s">
        <v>58</v>
      </c>
      <c r="H8" s="47" t="s">
        <v>1648</v>
      </c>
      <c r="I8" s="47" t="s">
        <v>0</v>
      </c>
      <c r="J8" s="5" t="s">
        <v>1650</v>
      </c>
      <c r="K8" s="5" t="s">
        <v>4</v>
      </c>
      <c r="L8" s="5" t="s">
        <v>4</v>
      </c>
      <c r="M8" s="5"/>
      <c r="N8" s="22"/>
      <c r="O8" s="162"/>
    </row>
    <row r="9" spans="1:15" s="29" customFormat="1" ht="24" x14ac:dyDescent="0.25">
      <c r="A9" s="6" t="s">
        <v>1249</v>
      </c>
      <c r="B9" s="5" t="s">
        <v>55</v>
      </c>
      <c r="C9" s="22" t="s">
        <v>881</v>
      </c>
      <c r="D9" s="22" t="s">
        <v>880</v>
      </c>
      <c r="E9" s="22" t="s">
        <v>882</v>
      </c>
      <c r="F9" s="22" t="s">
        <v>1782</v>
      </c>
      <c r="G9" s="22" t="s">
        <v>58</v>
      </c>
      <c r="H9" s="47" t="s">
        <v>1648</v>
      </c>
      <c r="I9" s="47" t="s">
        <v>0</v>
      </c>
      <c r="J9" s="5" t="s">
        <v>1650</v>
      </c>
      <c r="K9" s="5" t="s">
        <v>4</v>
      </c>
      <c r="L9" s="5" t="s">
        <v>4</v>
      </c>
      <c r="M9" s="5"/>
      <c r="N9" s="101"/>
      <c r="O9" s="162"/>
    </row>
    <row r="10" spans="1:15" s="29" customFormat="1" ht="24" x14ac:dyDescent="0.25">
      <c r="A10" s="6" t="s">
        <v>1250</v>
      </c>
      <c r="B10" s="5" t="s">
        <v>55</v>
      </c>
      <c r="C10" s="22" t="s">
        <v>884</v>
      </c>
      <c r="D10" s="22" t="s">
        <v>883</v>
      </c>
      <c r="E10" s="22" t="s">
        <v>885</v>
      </c>
      <c r="F10" s="22" t="s">
        <v>1783</v>
      </c>
      <c r="G10" s="22" t="s">
        <v>58</v>
      </c>
      <c r="H10" s="47" t="s">
        <v>1648</v>
      </c>
      <c r="I10" s="47" t="s">
        <v>0</v>
      </c>
      <c r="J10" s="5" t="s">
        <v>1650</v>
      </c>
      <c r="K10" s="5" t="s">
        <v>4</v>
      </c>
      <c r="L10" s="5" t="s">
        <v>4</v>
      </c>
      <c r="M10" s="5"/>
      <c r="N10" s="101"/>
      <c r="O10" s="162"/>
    </row>
    <row r="11" spans="1:15" s="29" customFormat="1" ht="24" x14ac:dyDescent="0.25">
      <c r="A11" s="6" t="s">
        <v>1251</v>
      </c>
      <c r="B11" s="5" t="s">
        <v>38</v>
      </c>
      <c r="C11" s="22" t="s">
        <v>887</v>
      </c>
      <c r="D11" s="22" t="s">
        <v>886</v>
      </c>
      <c r="E11" s="22" t="s">
        <v>888</v>
      </c>
      <c r="F11" s="22" t="s">
        <v>889</v>
      </c>
      <c r="G11" s="22" t="s">
        <v>58</v>
      </c>
      <c r="H11" s="47" t="s">
        <v>1648</v>
      </c>
      <c r="I11" s="47" t="s">
        <v>0</v>
      </c>
      <c r="J11" s="5" t="s">
        <v>1650</v>
      </c>
      <c r="K11" s="5" t="s">
        <v>4</v>
      </c>
      <c r="L11" s="5" t="s">
        <v>4</v>
      </c>
      <c r="M11" s="5"/>
      <c r="N11" s="22"/>
      <c r="O11" s="162"/>
    </row>
    <row r="12" spans="1:15" ht="36" x14ac:dyDescent="0.25">
      <c r="A12" s="6" t="s">
        <v>1252</v>
      </c>
      <c r="B12" s="5" t="s">
        <v>38</v>
      </c>
      <c r="C12" s="22" t="s">
        <v>891</v>
      </c>
      <c r="D12" s="22" t="s">
        <v>890</v>
      </c>
      <c r="E12" s="22" t="s">
        <v>892</v>
      </c>
      <c r="F12" s="22" t="s">
        <v>893</v>
      </c>
      <c r="G12" s="22" t="s">
        <v>58</v>
      </c>
      <c r="H12" s="47" t="s">
        <v>1648</v>
      </c>
      <c r="I12" s="47" t="s">
        <v>0</v>
      </c>
      <c r="J12" s="5" t="s">
        <v>1650</v>
      </c>
      <c r="K12" s="5" t="s">
        <v>4</v>
      </c>
      <c r="L12" s="5" t="s">
        <v>4</v>
      </c>
      <c r="M12" s="5"/>
      <c r="N12" s="22"/>
      <c r="O12" s="162"/>
    </row>
    <row r="13" spans="1:15" ht="36" x14ac:dyDescent="0.25">
      <c r="A13" s="6" t="s">
        <v>1253</v>
      </c>
      <c r="B13" s="5" t="s">
        <v>55</v>
      </c>
      <c r="C13" s="22" t="s">
        <v>895</v>
      </c>
      <c r="D13" s="22" t="s">
        <v>894</v>
      </c>
      <c r="E13" s="22" t="s">
        <v>896</v>
      </c>
      <c r="F13" s="23" t="s">
        <v>897</v>
      </c>
      <c r="G13" s="22" t="s">
        <v>58</v>
      </c>
      <c r="H13" s="47" t="s">
        <v>1648</v>
      </c>
      <c r="I13" s="47" t="s">
        <v>0</v>
      </c>
      <c r="J13" s="5" t="s">
        <v>1650</v>
      </c>
      <c r="K13" s="5" t="s">
        <v>4</v>
      </c>
      <c r="L13" s="5" t="s">
        <v>4</v>
      </c>
      <c r="M13" s="5"/>
      <c r="N13" s="22"/>
      <c r="O13" s="162"/>
    </row>
    <row r="14" spans="1:15" ht="48" x14ac:dyDescent="0.25">
      <c r="A14" s="6" t="s">
        <v>1254</v>
      </c>
      <c r="B14" s="100" t="s">
        <v>55</v>
      </c>
      <c r="C14" s="22" t="s">
        <v>899</v>
      </c>
      <c r="D14" s="22" t="s">
        <v>898</v>
      </c>
      <c r="E14" s="22" t="s">
        <v>900</v>
      </c>
      <c r="F14" s="22" t="s">
        <v>901</v>
      </c>
      <c r="G14" s="22" t="s">
        <v>58</v>
      </c>
      <c r="H14" s="47" t="s">
        <v>1648</v>
      </c>
      <c r="I14" s="47" t="s">
        <v>0</v>
      </c>
      <c r="J14" s="5" t="s">
        <v>1650</v>
      </c>
      <c r="K14" s="5" t="s">
        <v>4</v>
      </c>
      <c r="L14" s="5" t="s">
        <v>4</v>
      </c>
      <c r="M14" s="5"/>
      <c r="N14" s="22"/>
      <c r="O14" s="162"/>
    </row>
    <row r="15" spans="1:15" ht="84" x14ac:dyDescent="0.25">
      <c r="A15" s="6" t="s">
        <v>1255</v>
      </c>
      <c r="B15" s="5" t="s">
        <v>55</v>
      </c>
      <c r="C15" s="22" t="s">
        <v>903</v>
      </c>
      <c r="D15" s="22" t="s">
        <v>902</v>
      </c>
      <c r="E15" s="22" t="s">
        <v>904</v>
      </c>
      <c r="F15" s="22" t="s">
        <v>905</v>
      </c>
      <c r="G15" s="22" t="s">
        <v>58</v>
      </c>
      <c r="H15" s="47" t="s">
        <v>1648</v>
      </c>
      <c r="I15" s="47" t="s">
        <v>0</v>
      </c>
      <c r="J15" s="5" t="s">
        <v>1650</v>
      </c>
      <c r="K15" s="5" t="s">
        <v>4</v>
      </c>
      <c r="L15" s="5" t="s">
        <v>4</v>
      </c>
      <c r="M15" s="5"/>
      <c r="N15" s="22"/>
      <c r="O15" s="48"/>
    </row>
    <row r="16" spans="1:15" ht="48" x14ac:dyDescent="0.25">
      <c r="A16" s="6" t="s">
        <v>1256</v>
      </c>
      <c r="B16" s="5" t="s">
        <v>55</v>
      </c>
      <c r="C16" s="22" t="s">
        <v>907</v>
      </c>
      <c r="D16" s="22" t="s">
        <v>906</v>
      </c>
      <c r="E16" s="23" t="s">
        <v>908</v>
      </c>
      <c r="F16" s="23" t="s">
        <v>908</v>
      </c>
      <c r="G16" s="22" t="s">
        <v>58</v>
      </c>
      <c r="H16" s="47" t="s">
        <v>1648</v>
      </c>
      <c r="I16" s="47" t="s">
        <v>0</v>
      </c>
      <c r="J16" s="5" t="s">
        <v>1650</v>
      </c>
      <c r="K16" s="5" t="s">
        <v>4</v>
      </c>
      <c r="L16" s="5" t="s">
        <v>4</v>
      </c>
      <c r="M16" s="5"/>
      <c r="N16" s="22"/>
      <c r="O16" s="48"/>
    </row>
    <row r="17" spans="1:15" ht="36" x14ac:dyDescent="0.25">
      <c r="A17" s="6" t="s">
        <v>1257</v>
      </c>
      <c r="B17" s="5" t="s">
        <v>38</v>
      </c>
      <c r="C17" s="22" t="s">
        <v>910</v>
      </c>
      <c r="D17" s="25" t="s">
        <v>909</v>
      </c>
      <c r="E17" s="22" t="s">
        <v>911</v>
      </c>
      <c r="F17" s="22" t="s">
        <v>912</v>
      </c>
      <c r="G17" s="22" t="s">
        <v>58</v>
      </c>
      <c r="H17" s="47" t="s">
        <v>1648</v>
      </c>
      <c r="I17" s="47" t="s">
        <v>0</v>
      </c>
      <c r="J17" s="5" t="s">
        <v>1650</v>
      </c>
      <c r="K17" s="5" t="s">
        <v>4</v>
      </c>
      <c r="L17" s="5" t="s">
        <v>4</v>
      </c>
      <c r="M17" s="5"/>
      <c r="N17" s="101"/>
      <c r="O17" s="48"/>
    </row>
    <row r="18" spans="1:15" ht="24" x14ac:dyDescent="0.25">
      <c r="A18" s="6" t="s">
        <v>1258</v>
      </c>
      <c r="B18" s="27" t="s">
        <v>38</v>
      </c>
      <c r="C18" s="26" t="s">
        <v>914</v>
      </c>
      <c r="D18" s="25" t="s">
        <v>913</v>
      </c>
      <c r="E18" s="26" t="s">
        <v>915</v>
      </c>
      <c r="F18" s="26" t="s">
        <v>916</v>
      </c>
      <c r="G18" s="26" t="s">
        <v>58</v>
      </c>
      <c r="H18" s="47" t="s">
        <v>1648</v>
      </c>
      <c r="I18" s="47" t="s">
        <v>0</v>
      </c>
      <c r="J18" s="5" t="s">
        <v>1650</v>
      </c>
      <c r="K18" s="27" t="s">
        <v>4</v>
      </c>
      <c r="L18" s="27" t="s">
        <v>4</v>
      </c>
      <c r="M18" s="27"/>
      <c r="N18" s="102"/>
      <c r="O18" s="48"/>
    </row>
    <row r="19" spans="1:15" ht="24" x14ac:dyDescent="0.25">
      <c r="A19" s="6" t="s">
        <v>1259</v>
      </c>
      <c r="B19" s="27" t="s">
        <v>55</v>
      </c>
      <c r="C19" s="26" t="s">
        <v>918</v>
      </c>
      <c r="D19" s="25" t="s">
        <v>917</v>
      </c>
      <c r="E19" s="26" t="s">
        <v>919</v>
      </c>
      <c r="F19" s="26" t="s">
        <v>920</v>
      </c>
      <c r="G19" s="26" t="s">
        <v>58</v>
      </c>
      <c r="H19" s="47" t="s">
        <v>1648</v>
      </c>
      <c r="I19" s="47" t="s">
        <v>0</v>
      </c>
      <c r="J19" s="5" t="s">
        <v>1650</v>
      </c>
      <c r="K19" s="27" t="s">
        <v>4</v>
      </c>
      <c r="L19" s="27" t="s">
        <v>4</v>
      </c>
      <c r="M19" s="27"/>
      <c r="N19" s="102"/>
      <c r="O19" s="48"/>
    </row>
    <row r="20" spans="1:15" ht="24" x14ac:dyDescent="0.25">
      <c r="A20" s="6" t="s">
        <v>1260</v>
      </c>
      <c r="B20" s="27" t="s">
        <v>55</v>
      </c>
      <c r="C20" s="26" t="s">
        <v>922</v>
      </c>
      <c r="D20" s="25" t="s">
        <v>921</v>
      </c>
      <c r="E20" s="26" t="s">
        <v>923</v>
      </c>
      <c r="F20" s="26" t="s">
        <v>924</v>
      </c>
      <c r="G20" s="26" t="s">
        <v>58</v>
      </c>
      <c r="H20" s="47" t="s">
        <v>1648</v>
      </c>
      <c r="I20" s="47" t="s">
        <v>0</v>
      </c>
      <c r="J20" s="5" t="s">
        <v>1650</v>
      </c>
      <c r="K20" s="27" t="s">
        <v>4</v>
      </c>
      <c r="L20" s="27" t="s">
        <v>4</v>
      </c>
      <c r="M20" s="27"/>
      <c r="N20" s="102"/>
      <c r="O20" s="48"/>
    </row>
    <row r="21" spans="1:15" ht="24" x14ac:dyDescent="0.25">
      <c r="A21" s="6" t="s">
        <v>1261</v>
      </c>
      <c r="B21" s="27" t="s">
        <v>55</v>
      </c>
      <c r="C21" s="26" t="s">
        <v>926</v>
      </c>
      <c r="D21" s="25" t="s">
        <v>925</v>
      </c>
      <c r="E21" s="26" t="s">
        <v>927</v>
      </c>
      <c r="F21" s="26" t="s">
        <v>927</v>
      </c>
      <c r="G21" s="26" t="s">
        <v>58</v>
      </c>
      <c r="H21" s="47" t="s">
        <v>1648</v>
      </c>
      <c r="I21" s="47" t="s">
        <v>0</v>
      </c>
      <c r="J21" s="5" t="s">
        <v>1650</v>
      </c>
      <c r="K21" s="27" t="s">
        <v>4</v>
      </c>
      <c r="L21" s="27" t="s">
        <v>4</v>
      </c>
      <c r="M21" s="27"/>
      <c r="N21" s="102"/>
    </row>
    <row r="22" spans="1:15" ht="24" x14ac:dyDescent="0.25">
      <c r="A22" s="6" t="s">
        <v>1262</v>
      </c>
      <c r="B22" s="27" t="s">
        <v>55</v>
      </c>
      <c r="C22" s="26" t="s">
        <v>929</v>
      </c>
      <c r="D22" s="25" t="s">
        <v>928</v>
      </c>
      <c r="E22" s="26" t="s">
        <v>930</v>
      </c>
      <c r="F22" s="26" t="s">
        <v>930</v>
      </c>
      <c r="G22" s="26" t="s">
        <v>58</v>
      </c>
      <c r="H22" s="47" t="s">
        <v>1648</v>
      </c>
      <c r="I22" s="47" t="s">
        <v>0</v>
      </c>
      <c r="J22" s="5" t="s">
        <v>1650</v>
      </c>
      <c r="K22" s="27" t="s">
        <v>4</v>
      </c>
      <c r="L22" s="27" t="s">
        <v>4</v>
      </c>
      <c r="M22" s="27"/>
      <c r="N22" s="102"/>
    </row>
    <row r="23" spans="1:15" ht="24" x14ac:dyDescent="0.25">
      <c r="A23" s="6" t="s">
        <v>1263</v>
      </c>
      <c r="B23" s="5" t="s">
        <v>38</v>
      </c>
      <c r="C23" s="22" t="s">
        <v>40</v>
      </c>
      <c r="D23" s="25" t="s">
        <v>931</v>
      </c>
      <c r="E23" s="22" t="s">
        <v>932</v>
      </c>
      <c r="F23" s="22" t="s">
        <v>933</v>
      </c>
      <c r="G23" s="22" t="s">
        <v>58</v>
      </c>
      <c r="H23" s="47" t="s">
        <v>1648</v>
      </c>
      <c r="I23" s="47" t="s">
        <v>0</v>
      </c>
      <c r="J23" s="5" t="s">
        <v>1650</v>
      </c>
      <c r="K23" s="5" t="s">
        <v>4</v>
      </c>
      <c r="L23" s="5" t="s">
        <v>4</v>
      </c>
      <c r="M23" s="5"/>
      <c r="N23" s="101"/>
    </row>
    <row r="24" spans="1:15" ht="24" x14ac:dyDescent="0.25">
      <c r="A24" s="6" t="s">
        <v>1264</v>
      </c>
      <c r="B24" s="27" t="s">
        <v>38</v>
      </c>
      <c r="C24" s="26" t="s">
        <v>935</v>
      </c>
      <c r="D24" s="25" t="s">
        <v>934</v>
      </c>
      <c r="E24" s="26" t="s">
        <v>41</v>
      </c>
      <c r="F24" s="26" t="s">
        <v>42</v>
      </c>
      <c r="G24" s="26" t="s">
        <v>58</v>
      </c>
      <c r="H24" s="47" t="s">
        <v>1648</v>
      </c>
      <c r="I24" s="47" t="s">
        <v>0</v>
      </c>
      <c r="J24" s="5" t="s">
        <v>1650</v>
      </c>
      <c r="K24" s="27" t="s">
        <v>4</v>
      </c>
      <c r="L24" s="27" t="s">
        <v>4</v>
      </c>
      <c r="M24" s="27"/>
      <c r="N24" s="102"/>
    </row>
    <row r="25" spans="1:15" ht="24" x14ac:dyDescent="0.25">
      <c r="A25" s="6" t="s">
        <v>1265</v>
      </c>
      <c r="B25" s="27" t="s">
        <v>55</v>
      </c>
      <c r="C25" s="26" t="s">
        <v>937</v>
      </c>
      <c r="D25" s="25" t="s">
        <v>936</v>
      </c>
      <c r="E25" s="28" t="s">
        <v>43</v>
      </c>
      <c r="F25" s="26" t="s">
        <v>44</v>
      </c>
      <c r="G25" s="26" t="s">
        <v>58</v>
      </c>
      <c r="H25" s="47" t="s">
        <v>1648</v>
      </c>
      <c r="I25" s="47" t="s">
        <v>0</v>
      </c>
      <c r="J25" s="5" t="s">
        <v>1650</v>
      </c>
      <c r="K25" s="27" t="s">
        <v>4</v>
      </c>
      <c r="L25" s="27" t="s">
        <v>4</v>
      </c>
      <c r="M25" s="27"/>
      <c r="N25" s="102"/>
      <c r="O25" s="164"/>
    </row>
    <row r="26" spans="1:15" ht="24" x14ac:dyDescent="0.25">
      <c r="A26" s="6" t="s">
        <v>1266</v>
      </c>
      <c r="B26" s="27" t="s">
        <v>55</v>
      </c>
      <c r="C26" s="26" t="s">
        <v>46</v>
      </c>
      <c r="D26" s="25" t="s">
        <v>45</v>
      </c>
      <c r="E26" s="26" t="s">
        <v>47</v>
      </c>
      <c r="F26" s="26" t="s">
        <v>48</v>
      </c>
      <c r="G26" s="26" t="s">
        <v>58</v>
      </c>
      <c r="H26" s="47" t="s">
        <v>1648</v>
      </c>
      <c r="I26" s="47" t="s">
        <v>0</v>
      </c>
      <c r="J26" s="5" t="s">
        <v>1650</v>
      </c>
      <c r="K26" s="27" t="s">
        <v>4</v>
      </c>
      <c r="L26" s="27" t="s">
        <v>4</v>
      </c>
      <c r="M26" s="27"/>
      <c r="N26" s="102"/>
      <c r="O26" s="48"/>
    </row>
    <row r="27" spans="1:15" ht="24" x14ac:dyDescent="0.25">
      <c r="A27" s="6" t="s">
        <v>1267</v>
      </c>
      <c r="B27" s="27" t="s">
        <v>55</v>
      </c>
      <c r="C27" s="26" t="s">
        <v>50</v>
      </c>
      <c r="D27" s="25" t="s">
        <v>49</v>
      </c>
      <c r="E27" s="26" t="s">
        <v>51</v>
      </c>
      <c r="F27" s="26" t="s">
        <v>51</v>
      </c>
      <c r="G27" s="26" t="s">
        <v>58</v>
      </c>
      <c r="H27" s="47" t="s">
        <v>1648</v>
      </c>
      <c r="I27" s="47" t="s">
        <v>0</v>
      </c>
      <c r="J27" s="5" t="s">
        <v>1650</v>
      </c>
      <c r="K27" s="27" t="s">
        <v>4</v>
      </c>
      <c r="L27" s="27" t="s">
        <v>4</v>
      </c>
      <c r="M27" s="27"/>
      <c r="N27" s="102"/>
      <c r="O27" s="48"/>
    </row>
    <row r="28" spans="1:15" ht="24" x14ac:dyDescent="0.25">
      <c r="A28" s="6" t="s">
        <v>1268</v>
      </c>
      <c r="B28" s="27" t="s">
        <v>55</v>
      </c>
      <c r="C28" s="26" t="s">
        <v>53</v>
      </c>
      <c r="D28" s="25" t="s">
        <v>52</v>
      </c>
      <c r="E28" s="26" t="s">
        <v>54</v>
      </c>
      <c r="F28" s="26" t="s">
        <v>54</v>
      </c>
      <c r="G28" s="26" t="s">
        <v>58</v>
      </c>
      <c r="H28" s="47" t="s">
        <v>1648</v>
      </c>
      <c r="I28" s="47" t="s">
        <v>0</v>
      </c>
      <c r="J28" s="5" t="s">
        <v>1650</v>
      </c>
      <c r="K28" s="27" t="s">
        <v>4</v>
      </c>
      <c r="L28" s="27" t="s">
        <v>4</v>
      </c>
      <c r="M28" s="27"/>
      <c r="N28" s="102"/>
      <c r="O28" s="48"/>
    </row>
    <row r="29" spans="1:15" ht="36" x14ac:dyDescent="0.25">
      <c r="A29" s="6" t="s">
        <v>1269</v>
      </c>
      <c r="B29" s="27" t="s">
        <v>55</v>
      </c>
      <c r="C29" s="67" t="s">
        <v>939</v>
      </c>
      <c r="D29" s="25" t="s">
        <v>938</v>
      </c>
      <c r="E29" s="69" t="s">
        <v>940</v>
      </c>
      <c r="F29" s="70" t="s">
        <v>941</v>
      </c>
      <c r="G29" s="26" t="s">
        <v>58</v>
      </c>
      <c r="H29" s="47" t="s">
        <v>1648</v>
      </c>
      <c r="I29" s="68" t="s">
        <v>107</v>
      </c>
      <c r="J29" s="5" t="s">
        <v>1650</v>
      </c>
      <c r="K29" s="27" t="s">
        <v>4</v>
      </c>
      <c r="L29" s="27" t="s">
        <v>4</v>
      </c>
      <c r="M29" s="27"/>
      <c r="N29" s="102"/>
      <c r="O29" s="48"/>
    </row>
    <row r="30" spans="1:15" ht="36" x14ac:dyDescent="0.25">
      <c r="A30" s="6" t="s">
        <v>1270</v>
      </c>
      <c r="B30" s="27" t="s">
        <v>55</v>
      </c>
      <c r="C30" s="67" t="s">
        <v>943</v>
      </c>
      <c r="D30" s="25" t="s">
        <v>942</v>
      </c>
      <c r="E30" s="69" t="s">
        <v>944</v>
      </c>
      <c r="F30" s="70" t="s">
        <v>945</v>
      </c>
      <c r="G30" s="26" t="s">
        <v>58</v>
      </c>
      <c r="H30" s="47" t="s">
        <v>1648</v>
      </c>
      <c r="I30" s="68" t="s">
        <v>107</v>
      </c>
      <c r="J30" s="5" t="s">
        <v>1650</v>
      </c>
      <c r="K30" s="27" t="s">
        <v>4</v>
      </c>
      <c r="L30" s="27" t="s">
        <v>4</v>
      </c>
      <c r="M30" s="27"/>
      <c r="N30" s="102"/>
      <c r="O30" s="48"/>
    </row>
    <row r="31" spans="1:15" ht="36" x14ac:dyDescent="0.25">
      <c r="A31" s="6" t="s">
        <v>1271</v>
      </c>
      <c r="B31" s="27" t="s">
        <v>55</v>
      </c>
      <c r="C31" s="67" t="s">
        <v>947</v>
      </c>
      <c r="D31" s="25" t="s">
        <v>946</v>
      </c>
      <c r="E31" s="69" t="s">
        <v>948</v>
      </c>
      <c r="F31" s="70" t="s">
        <v>949</v>
      </c>
      <c r="G31" s="26" t="s">
        <v>58</v>
      </c>
      <c r="H31" s="47" t="s">
        <v>1648</v>
      </c>
      <c r="I31" s="68" t="s">
        <v>107</v>
      </c>
      <c r="J31" s="5" t="s">
        <v>1650</v>
      </c>
      <c r="K31" s="27" t="s">
        <v>4</v>
      </c>
      <c r="L31" s="27" t="s">
        <v>4</v>
      </c>
      <c r="M31" s="27"/>
      <c r="N31" s="102"/>
      <c r="O31" s="162"/>
    </row>
    <row r="32" spans="1:15" ht="36" x14ac:dyDescent="0.25">
      <c r="A32" s="6" t="s">
        <v>1272</v>
      </c>
      <c r="B32" s="27" t="s">
        <v>55</v>
      </c>
      <c r="C32" s="67" t="s">
        <v>951</v>
      </c>
      <c r="D32" s="25" t="s">
        <v>950</v>
      </c>
      <c r="E32" s="69" t="s">
        <v>953</v>
      </c>
      <c r="F32" s="69" t="s">
        <v>954</v>
      </c>
      <c r="G32" s="26" t="s">
        <v>58</v>
      </c>
      <c r="H32" s="68" t="s">
        <v>1647</v>
      </c>
      <c r="I32" s="68" t="s">
        <v>1707</v>
      </c>
      <c r="J32" s="5" t="s">
        <v>1650</v>
      </c>
      <c r="K32" s="27" t="s">
        <v>4</v>
      </c>
      <c r="L32" s="27" t="s">
        <v>4</v>
      </c>
      <c r="M32" s="27"/>
      <c r="N32" s="102"/>
      <c r="O32" s="162"/>
    </row>
    <row r="33" spans="1:15" ht="36" x14ac:dyDescent="0.25">
      <c r="A33" s="6" t="s">
        <v>1273</v>
      </c>
      <c r="B33" s="27" t="s">
        <v>55</v>
      </c>
      <c r="C33" s="67" t="s">
        <v>956</v>
      </c>
      <c r="D33" s="25" t="s">
        <v>955</v>
      </c>
      <c r="E33" s="69" t="s">
        <v>957</v>
      </c>
      <c r="F33" s="69" t="s">
        <v>958</v>
      </c>
      <c r="G33" s="26" t="s">
        <v>58</v>
      </c>
      <c r="H33" s="68" t="s">
        <v>1647</v>
      </c>
      <c r="I33" s="68" t="s">
        <v>952</v>
      </c>
      <c r="J33" s="5" t="s">
        <v>1650</v>
      </c>
      <c r="K33" s="27" t="s">
        <v>4</v>
      </c>
      <c r="L33" s="27" t="s">
        <v>4</v>
      </c>
      <c r="M33" s="27"/>
      <c r="N33" s="102"/>
      <c r="O33" s="162"/>
    </row>
    <row r="34" spans="1:15" ht="36" x14ac:dyDescent="0.25">
      <c r="A34" s="6" t="s">
        <v>1274</v>
      </c>
      <c r="B34" s="27" t="s">
        <v>55</v>
      </c>
      <c r="C34" s="67" t="s">
        <v>960</v>
      </c>
      <c r="D34" s="25" t="s">
        <v>959</v>
      </c>
      <c r="E34" s="69" t="s">
        <v>961</v>
      </c>
      <c r="F34" s="69" t="s">
        <v>962</v>
      </c>
      <c r="G34" s="26" t="s">
        <v>58</v>
      </c>
      <c r="H34" s="68" t="s">
        <v>1647</v>
      </c>
      <c r="I34" s="68" t="s">
        <v>952</v>
      </c>
      <c r="J34" s="5" t="s">
        <v>1650</v>
      </c>
      <c r="K34" s="27" t="s">
        <v>4</v>
      </c>
      <c r="L34" s="27" t="s">
        <v>4</v>
      </c>
      <c r="M34" s="27"/>
      <c r="N34" s="102"/>
      <c r="O34" s="162"/>
    </row>
    <row r="35" spans="1:15" ht="24" x14ac:dyDescent="0.25">
      <c r="A35" s="6" t="s">
        <v>1275</v>
      </c>
      <c r="B35" s="5" t="s">
        <v>55</v>
      </c>
      <c r="C35" s="22" t="s">
        <v>964</v>
      </c>
      <c r="D35" s="25" t="s">
        <v>963</v>
      </c>
      <c r="E35" s="22" t="s">
        <v>965</v>
      </c>
      <c r="F35" s="22" t="s">
        <v>966</v>
      </c>
      <c r="G35" s="22" t="s">
        <v>58</v>
      </c>
      <c r="H35" s="47" t="s">
        <v>1648</v>
      </c>
      <c r="I35" s="47" t="s">
        <v>0</v>
      </c>
      <c r="J35" s="5" t="s">
        <v>1650</v>
      </c>
      <c r="K35" s="5" t="s">
        <v>4</v>
      </c>
      <c r="L35" s="5" t="s">
        <v>4</v>
      </c>
      <c r="M35" s="5"/>
      <c r="N35" s="101"/>
      <c r="O35" s="162"/>
    </row>
    <row r="36" spans="1:15" ht="24" x14ac:dyDescent="0.25">
      <c r="A36" s="6" t="s">
        <v>1276</v>
      </c>
      <c r="B36" s="27" t="s">
        <v>55</v>
      </c>
      <c r="C36" s="26" t="s">
        <v>968</v>
      </c>
      <c r="D36" s="25" t="s">
        <v>967</v>
      </c>
      <c r="E36" s="26" t="s">
        <v>969</v>
      </c>
      <c r="F36" s="26" t="s">
        <v>970</v>
      </c>
      <c r="G36" s="26" t="s">
        <v>58</v>
      </c>
      <c r="H36" s="47" t="s">
        <v>1648</v>
      </c>
      <c r="I36" s="47" t="s">
        <v>0</v>
      </c>
      <c r="J36" s="5" t="s">
        <v>1650</v>
      </c>
      <c r="K36" s="27" t="s">
        <v>4</v>
      </c>
      <c r="L36" s="27" t="s">
        <v>4</v>
      </c>
      <c r="M36" s="27"/>
      <c r="N36" s="102"/>
      <c r="O36" s="162"/>
    </row>
    <row r="37" spans="1:15" ht="24" x14ac:dyDescent="0.25">
      <c r="A37" s="6" t="s">
        <v>1277</v>
      </c>
      <c r="B37" s="27" t="s">
        <v>55</v>
      </c>
      <c r="C37" s="26" t="s">
        <v>972</v>
      </c>
      <c r="D37" s="25" t="s">
        <v>971</v>
      </c>
      <c r="E37" s="26" t="s">
        <v>973</v>
      </c>
      <c r="F37" s="26" t="s">
        <v>974</v>
      </c>
      <c r="G37" s="26" t="s">
        <v>58</v>
      </c>
      <c r="H37" s="47" t="s">
        <v>1648</v>
      </c>
      <c r="I37" s="47" t="s">
        <v>0</v>
      </c>
      <c r="J37" s="5" t="s">
        <v>1650</v>
      </c>
      <c r="K37" s="27" t="s">
        <v>4</v>
      </c>
      <c r="L37" s="27" t="s">
        <v>4</v>
      </c>
      <c r="M37" s="27"/>
      <c r="N37" s="102"/>
      <c r="O37" s="162"/>
    </row>
    <row r="38" spans="1:15" ht="24" x14ac:dyDescent="0.25">
      <c r="A38" s="6" t="s">
        <v>1278</v>
      </c>
      <c r="B38" s="27" t="s">
        <v>55</v>
      </c>
      <c r="C38" s="26" t="s">
        <v>976</v>
      </c>
      <c r="D38" s="25" t="s">
        <v>975</v>
      </c>
      <c r="E38" s="26" t="s">
        <v>977</v>
      </c>
      <c r="F38" s="26" t="s">
        <v>978</v>
      </c>
      <c r="G38" s="26" t="s">
        <v>58</v>
      </c>
      <c r="H38" s="47" t="s">
        <v>1648</v>
      </c>
      <c r="I38" s="47" t="s">
        <v>0</v>
      </c>
      <c r="J38" s="5" t="s">
        <v>1650</v>
      </c>
      <c r="K38" s="27" t="s">
        <v>4</v>
      </c>
      <c r="L38" s="27" t="s">
        <v>4</v>
      </c>
      <c r="M38" s="27"/>
      <c r="N38" s="102"/>
      <c r="O38" s="162"/>
    </row>
    <row r="39" spans="1:15" ht="24" x14ac:dyDescent="0.25">
      <c r="A39" s="6" t="s">
        <v>1279</v>
      </c>
      <c r="B39" s="27" t="s">
        <v>55</v>
      </c>
      <c r="C39" s="26" t="s">
        <v>980</v>
      </c>
      <c r="D39" s="25" t="s">
        <v>979</v>
      </c>
      <c r="E39" s="26" t="s">
        <v>981</v>
      </c>
      <c r="F39" s="26" t="s">
        <v>981</v>
      </c>
      <c r="G39" s="26" t="s">
        <v>58</v>
      </c>
      <c r="H39" s="47" t="s">
        <v>1648</v>
      </c>
      <c r="I39" s="47" t="s">
        <v>0</v>
      </c>
      <c r="J39" s="5" t="s">
        <v>1650</v>
      </c>
      <c r="K39" s="27" t="s">
        <v>4</v>
      </c>
      <c r="L39" s="27" t="s">
        <v>4</v>
      </c>
      <c r="M39" s="27"/>
      <c r="N39" s="102"/>
      <c r="O39" s="162"/>
    </row>
    <row r="40" spans="1:15" ht="24" x14ac:dyDescent="0.25">
      <c r="A40" s="6" t="s">
        <v>1280</v>
      </c>
      <c r="B40" s="27" t="s">
        <v>55</v>
      </c>
      <c r="C40" s="26" t="s">
        <v>983</v>
      </c>
      <c r="D40" s="25" t="s">
        <v>982</v>
      </c>
      <c r="E40" s="26" t="s">
        <v>984</v>
      </c>
      <c r="F40" s="26" t="s">
        <v>984</v>
      </c>
      <c r="G40" s="26" t="s">
        <v>58</v>
      </c>
      <c r="H40" s="47" t="s">
        <v>1648</v>
      </c>
      <c r="I40" s="47" t="s">
        <v>0</v>
      </c>
      <c r="J40" s="5" t="s">
        <v>1650</v>
      </c>
      <c r="K40" s="27" t="s">
        <v>4</v>
      </c>
      <c r="L40" s="27" t="s">
        <v>4</v>
      </c>
      <c r="M40" s="27"/>
      <c r="N40" s="102"/>
      <c r="O40" s="162"/>
    </row>
    <row r="41" spans="1:15" ht="48" x14ac:dyDescent="0.25">
      <c r="A41" s="6" t="s">
        <v>1281</v>
      </c>
      <c r="B41" s="5" t="s">
        <v>55</v>
      </c>
      <c r="C41" s="22" t="s">
        <v>986</v>
      </c>
      <c r="D41" s="22" t="s">
        <v>985</v>
      </c>
      <c r="E41" s="22" t="s">
        <v>987</v>
      </c>
      <c r="F41" s="22" t="s">
        <v>988</v>
      </c>
      <c r="G41" s="22" t="s">
        <v>58</v>
      </c>
      <c r="H41" s="47" t="s">
        <v>1648</v>
      </c>
      <c r="I41" s="47" t="s">
        <v>0</v>
      </c>
      <c r="J41" s="5" t="s">
        <v>1650</v>
      </c>
      <c r="K41" s="5" t="s">
        <v>4</v>
      </c>
      <c r="L41" s="5" t="s">
        <v>4</v>
      </c>
      <c r="M41" s="5"/>
      <c r="N41" s="101"/>
      <c r="O41" s="162"/>
    </row>
    <row r="42" spans="1:15" ht="36" x14ac:dyDescent="0.25">
      <c r="A42" s="6" t="s">
        <v>1282</v>
      </c>
      <c r="B42" s="5" t="s">
        <v>60</v>
      </c>
      <c r="C42" s="22" t="s">
        <v>990</v>
      </c>
      <c r="D42" s="22" t="s">
        <v>989</v>
      </c>
      <c r="E42" s="22" t="s">
        <v>991</v>
      </c>
      <c r="F42" s="22" t="s">
        <v>992</v>
      </c>
      <c r="G42" s="22" t="s">
        <v>58</v>
      </c>
      <c r="H42" s="47" t="s">
        <v>1648</v>
      </c>
      <c r="I42" s="47" t="s">
        <v>0</v>
      </c>
      <c r="J42" s="5" t="s">
        <v>1650</v>
      </c>
      <c r="K42" s="5" t="s">
        <v>4</v>
      </c>
      <c r="L42" s="5" t="s">
        <v>4</v>
      </c>
      <c r="M42" s="5"/>
      <c r="N42" s="101"/>
      <c r="O42" s="162"/>
    </row>
    <row r="43" spans="1:15" ht="36" x14ac:dyDescent="0.25">
      <c r="A43" s="6" t="s">
        <v>1283</v>
      </c>
      <c r="B43" s="5" t="s">
        <v>38</v>
      </c>
      <c r="C43" s="22" t="s">
        <v>994</v>
      </c>
      <c r="D43" s="22" t="s">
        <v>993</v>
      </c>
      <c r="E43" s="22" t="s">
        <v>995</v>
      </c>
      <c r="F43" s="22" t="s">
        <v>996</v>
      </c>
      <c r="G43" s="22" t="s">
        <v>58</v>
      </c>
      <c r="H43" s="47" t="s">
        <v>1648</v>
      </c>
      <c r="I43" s="47" t="s">
        <v>0</v>
      </c>
      <c r="J43" s="5" t="s">
        <v>1650</v>
      </c>
      <c r="K43" s="5" t="s">
        <v>4</v>
      </c>
      <c r="L43" s="5" t="s">
        <v>4</v>
      </c>
      <c r="M43" s="5"/>
      <c r="N43" s="101"/>
      <c r="O43" s="48"/>
    </row>
    <row r="44" spans="1:15" ht="24" x14ac:dyDescent="0.25">
      <c r="A44" s="6" t="s">
        <v>1284</v>
      </c>
      <c r="B44" s="5" t="s">
        <v>60</v>
      </c>
      <c r="C44" s="22" t="s">
        <v>998</v>
      </c>
      <c r="D44" s="22" t="s">
        <v>997</v>
      </c>
      <c r="E44" s="22" t="s">
        <v>999</v>
      </c>
      <c r="F44" s="22" t="s">
        <v>1000</v>
      </c>
      <c r="G44" s="22" t="s">
        <v>58</v>
      </c>
      <c r="H44" s="47" t="s">
        <v>1648</v>
      </c>
      <c r="I44" s="47" t="s">
        <v>0</v>
      </c>
      <c r="J44" s="5" t="s">
        <v>1650</v>
      </c>
      <c r="K44" s="5" t="s">
        <v>4</v>
      </c>
      <c r="L44" s="5" t="s">
        <v>4</v>
      </c>
      <c r="M44" s="5"/>
      <c r="N44" s="101"/>
    </row>
    <row r="45" spans="1:15" ht="24" x14ac:dyDescent="0.25">
      <c r="A45" s="6" t="s">
        <v>1285</v>
      </c>
      <c r="B45" s="5" t="s">
        <v>60</v>
      </c>
      <c r="C45" s="22" t="s">
        <v>1002</v>
      </c>
      <c r="D45" s="22" t="s">
        <v>1001</v>
      </c>
      <c r="E45" s="22" t="s">
        <v>1003</v>
      </c>
      <c r="F45" s="22" t="s">
        <v>1004</v>
      </c>
      <c r="G45" s="22" t="s">
        <v>58</v>
      </c>
      <c r="H45" s="47" t="s">
        <v>1648</v>
      </c>
      <c r="I45" s="47" t="s">
        <v>0</v>
      </c>
      <c r="J45" s="5" t="s">
        <v>1650</v>
      </c>
      <c r="K45" s="5" t="s">
        <v>4</v>
      </c>
      <c r="L45" s="5" t="s">
        <v>4</v>
      </c>
      <c r="M45" s="5"/>
      <c r="N45" s="101"/>
    </row>
    <row r="46" spans="1:15" ht="24" x14ac:dyDescent="0.25">
      <c r="A46" s="6" t="s">
        <v>1286</v>
      </c>
      <c r="B46" s="5" t="s">
        <v>60</v>
      </c>
      <c r="C46" s="22" t="s">
        <v>1006</v>
      </c>
      <c r="D46" s="22" t="s">
        <v>1005</v>
      </c>
      <c r="E46" s="22" t="s">
        <v>1007</v>
      </c>
      <c r="F46" s="22" t="s">
        <v>1008</v>
      </c>
      <c r="G46" s="22" t="s">
        <v>58</v>
      </c>
      <c r="H46" s="47" t="s">
        <v>1648</v>
      </c>
      <c r="I46" s="47" t="s">
        <v>0</v>
      </c>
      <c r="J46" s="5" t="s">
        <v>1650</v>
      </c>
      <c r="K46" s="5" t="s">
        <v>4</v>
      </c>
      <c r="L46" s="5" t="s">
        <v>4</v>
      </c>
      <c r="M46" s="5"/>
      <c r="N46" s="101"/>
    </row>
    <row r="47" spans="1:15" ht="48" x14ac:dyDescent="0.25">
      <c r="A47" s="6" t="s">
        <v>1287</v>
      </c>
      <c r="B47" s="5" t="s">
        <v>55</v>
      </c>
      <c r="C47" s="22" t="s">
        <v>1010</v>
      </c>
      <c r="D47" s="22" t="s">
        <v>1009</v>
      </c>
      <c r="E47" s="22" t="s">
        <v>1011</v>
      </c>
      <c r="F47" s="22" t="s">
        <v>1012</v>
      </c>
      <c r="G47" s="22" t="s">
        <v>58</v>
      </c>
      <c r="H47" s="47" t="s">
        <v>1648</v>
      </c>
      <c r="I47" s="47" t="s">
        <v>0</v>
      </c>
      <c r="J47" s="5" t="s">
        <v>1650</v>
      </c>
      <c r="K47" s="5" t="s">
        <v>4</v>
      </c>
      <c r="L47" s="5" t="s">
        <v>4</v>
      </c>
      <c r="M47" s="5"/>
      <c r="N47" s="101"/>
    </row>
    <row r="48" spans="1:15" ht="36" x14ac:dyDescent="0.25">
      <c r="A48" s="6" t="s">
        <v>1288</v>
      </c>
      <c r="B48" s="5" t="s">
        <v>60</v>
      </c>
      <c r="C48" s="22" t="s">
        <v>1289</v>
      </c>
      <c r="D48" s="22" t="s">
        <v>1013</v>
      </c>
      <c r="E48" s="22" t="s">
        <v>1014</v>
      </c>
      <c r="F48" s="22" t="s">
        <v>1015</v>
      </c>
      <c r="G48" s="22" t="s">
        <v>58</v>
      </c>
      <c r="H48" s="47" t="s">
        <v>1648</v>
      </c>
      <c r="I48" s="47" t="s">
        <v>0</v>
      </c>
      <c r="J48" s="5" t="s">
        <v>1650</v>
      </c>
      <c r="K48" s="5" t="s">
        <v>4</v>
      </c>
      <c r="L48" s="5" t="s">
        <v>4</v>
      </c>
      <c r="M48" s="5"/>
      <c r="N48" s="101"/>
      <c r="O48" s="165"/>
    </row>
    <row r="49" spans="1:15" ht="36" x14ac:dyDescent="0.25">
      <c r="A49" s="6" t="s">
        <v>1290</v>
      </c>
      <c r="B49" s="5" t="s">
        <v>38</v>
      </c>
      <c r="C49" s="22" t="s">
        <v>1017</v>
      </c>
      <c r="D49" s="22" t="s">
        <v>1016</v>
      </c>
      <c r="E49" s="22" t="s">
        <v>1018</v>
      </c>
      <c r="F49" s="22" t="s">
        <v>1019</v>
      </c>
      <c r="G49" s="22" t="s">
        <v>58</v>
      </c>
      <c r="H49" s="47" t="s">
        <v>1648</v>
      </c>
      <c r="I49" s="47" t="s">
        <v>0</v>
      </c>
      <c r="J49" s="5" t="s">
        <v>1650</v>
      </c>
      <c r="K49" s="5" t="s">
        <v>4</v>
      </c>
      <c r="L49" s="5" t="s">
        <v>4</v>
      </c>
      <c r="M49" s="5"/>
      <c r="N49" s="101"/>
      <c r="O49" s="165"/>
    </row>
    <row r="50" spans="1:15" ht="72.75" customHeight="1" x14ac:dyDescent="0.25">
      <c r="A50" s="6" t="s">
        <v>1291</v>
      </c>
      <c r="B50" s="5" t="s">
        <v>60</v>
      </c>
      <c r="C50" s="22" t="s">
        <v>1021</v>
      </c>
      <c r="D50" s="22" t="s">
        <v>1020</v>
      </c>
      <c r="E50" s="22" t="s">
        <v>1022</v>
      </c>
      <c r="F50" s="22" t="s">
        <v>1023</v>
      </c>
      <c r="G50" s="22" t="s">
        <v>58</v>
      </c>
      <c r="H50" s="47" t="s">
        <v>1648</v>
      </c>
      <c r="I50" s="47" t="s">
        <v>0</v>
      </c>
      <c r="J50" s="5" t="s">
        <v>1650</v>
      </c>
      <c r="K50" s="5" t="s">
        <v>4</v>
      </c>
      <c r="L50" s="5" t="s">
        <v>4</v>
      </c>
      <c r="M50" s="5"/>
      <c r="N50" s="101"/>
      <c r="O50" s="165"/>
    </row>
    <row r="51" spans="1:15" ht="36" x14ac:dyDescent="0.25">
      <c r="A51" s="6" t="s">
        <v>1712</v>
      </c>
      <c r="B51" s="27" t="s">
        <v>55</v>
      </c>
      <c r="C51" s="67" t="s">
        <v>1713</v>
      </c>
      <c r="D51" s="25" t="s">
        <v>1714</v>
      </c>
      <c r="E51" s="69" t="s">
        <v>1715</v>
      </c>
      <c r="F51" s="70" t="s">
        <v>1716</v>
      </c>
      <c r="G51" s="26" t="s">
        <v>1717</v>
      </c>
      <c r="H51" s="47" t="s">
        <v>1718</v>
      </c>
      <c r="I51" s="68" t="s">
        <v>1719</v>
      </c>
      <c r="J51" s="5" t="s">
        <v>1650</v>
      </c>
      <c r="K51" s="27" t="s">
        <v>1720</v>
      </c>
      <c r="L51" s="27" t="s">
        <v>1720</v>
      </c>
      <c r="M51" s="27"/>
      <c r="N51" s="102"/>
      <c r="O51" s="165"/>
    </row>
    <row r="52" spans="1:15" ht="36" x14ac:dyDescent="0.25">
      <c r="A52" s="6" t="s">
        <v>1721</v>
      </c>
      <c r="B52" s="27" t="s">
        <v>55</v>
      </c>
      <c r="C52" s="67" t="s">
        <v>1722</v>
      </c>
      <c r="D52" s="25" t="s">
        <v>1723</v>
      </c>
      <c r="E52" s="69" t="s">
        <v>1724</v>
      </c>
      <c r="F52" s="70" t="s">
        <v>1725</v>
      </c>
      <c r="G52" s="26" t="s">
        <v>1717</v>
      </c>
      <c r="H52" s="47" t="s">
        <v>1718</v>
      </c>
      <c r="I52" s="68" t="s">
        <v>1719</v>
      </c>
      <c r="J52" s="5" t="s">
        <v>1650</v>
      </c>
      <c r="K52" s="27" t="s">
        <v>1720</v>
      </c>
      <c r="L52" s="27" t="s">
        <v>1720</v>
      </c>
      <c r="M52" s="27"/>
      <c r="N52" s="102"/>
      <c r="O52" s="165"/>
    </row>
    <row r="53" spans="1:15" ht="36" x14ac:dyDescent="0.25">
      <c r="A53" s="6" t="s">
        <v>1726</v>
      </c>
      <c r="B53" s="27" t="s">
        <v>55</v>
      </c>
      <c r="C53" s="67" t="s">
        <v>1727</v>
      </c>
      <c r="D53" s="25" t="s">
        <v>1728</v>
      </c>
      <c r="E53" s="69" t="s">
        <v>1729</v>
      </c>
      <c r="F53" s="70" t="s">
        <v>1730</v>
      </c>
      <c r="G53" s="26" t="s">
        <v>1717</v>
      </c>
      <c r="H53" s="47" t="s">
        <v>1718</v>
      </c>
      <c r="I53" s="68" t="s">
        <v>1719</v>
      </c>
      <c r="J53" s="5" t="s">
        <v>1650</v>
      </c>
      <c r="K53" s="27" t="s">
        <v>1720</v>
      </c>
      <c r="L53" s="27" t="s">
        <v>1720</v>
      </c>
      <c r="M53" s="27"/>
      <c r="N53" s="102"/>
      <c r="O53" s="165"/>
    </row>
    <row r="54" spans="1:15" ht="36" x14ac:dyDescent="0.25">
      <c r="A54" s="6" t="s">
        <v>1731</v>
      </c>
      <c r="B54" s="27" t="s">
        <v>55</v>
      </c>
      <c r="C54" s="67" t="s">
        <v>1732</v>
      </c>
      <c r="D54" s="25" t="s">
        <v>1733</v>
      </c>
      <c r="E54" s="69" t="s">
        <v>1734</v>
      </c>
      <c r="F54" s="69" t="s">
        <v>1735</v>
      </c>
      <c r="G54" s="26" t="s">
        <v>1717</v>
      </c>
      <c r="H54" s="68" t="s">
        <v>1736</v>
      </c>
      <c r="I54" s="68" t="s">
        <v>1737</v>
      </c>
      <c r="J54" s="5" t="s">
        <v>1650</v>
      </c>
      <c r="K54" s="27" t="s">
        <v>1720</v>
      </c>
      <c r="L54" s="27" t="s">
        <v>1720</v>
      </c>
      <c r="M54" s="27"/>
      <c r="N54" s="102"/>
      <c r="O54" s="165"/>
    </row>
    <row r="55" spans="1:15" ht="36" x14ac:dyDescent="0.25">
      <c r="A55" s="6" t="s">
        <v>1738</v>
      </c>
      <c r="B55" s="27" t="s">
        <v>55</v>
      </c>
      <c r="C55" s="67" t="s">
        <v>1739</v>
      </c>
      <c r="D55" s="25" t="s">
        <v>1740</v>
      </c>
      <c r="E55" s="69" t="s">
        <v>1741</v>
      </c>
      <c r="F55" s="69" t="s">
        <v>1742</v>
      </c>
      <c r="G55" s="26" t="s">
        <v>1717</v>
      </c>
      <c r="H55" s="68" t="s">
        <v>1736</v>
      </c>
      <c r="I55" s="68" t="s">
        <v>1737</v>
      </c>
      <c r="J55" s="5" t="s">
        <v>1650</v>
      </c>
      <c r="K55" s="27" t="s">
        <v>1720</v>
      </c>
      <c r="L55" s="27" t="s">
        <v>1720</v>
      </c>
      <c r="M55" s="27"/>
      <c r="N55" s="102"/>
      <c r="O55" s="165"/>
    </row>
    <row r="56" spans="1:15" ht="36" x14ac:dyDescent="0.25">
      <c r="A56" s="6" t="s">
        <v>1743</v>
      </c>
      <c r="B56" s="27" t="s">
        <v>55</v>
      </c>
      <c r="C56" s="67" t="s">
        <v>1744</v>
      </c>
      <c r="D56" s="25" t="s">
        <v>1745</v>
      </c>
      <c r="E56" s="69" t="s">
        <v>1746</v>
      </c>
      <c r="F56" s="69" t="s">
        <v>1747</v>
      </c>
      <c r="G56" s="26" t="s">
        <v>1717</v>
      </c>
      <c r="H56" s="68" t="s">
        <v>1736</v>
      </c>
      <c r="I56" s="68" t="s">
        <v>1737</v>
      </c>
      <c r="J56" s="5" t="s">
        <v>1650</v>
      </c>
      <c r="K56" s="27" t="s">
        <v>1720</v>
      </c>
      <c r="L56" s="27" t="s">
        <v>1720</v>
      </c>
      <c r="M56" s="27"/>
      <c r="N56" s="102"/>
      <c r="O56" s="165"/>
    </row>
    <row r="57" spans="1:15" x14ac:dyDescent="0.25">
      <c r="O57" s="165"/>
    </row>
    <row r="58" spans="1:15" x14ac:dyDescent="0.25">
      <c r="O58" s="165"/>
    </row>
    <row r="59" spans="1:15" x14ac:dyDescent="0.25">
      <c r="O59" s="165"/>
    </row>
    <row r="60" spans="1:15" x14ac:dyDescent="0.25">
      <c r="O60" s="165"/>
    </row>
    <row r="61" spans="1:15" x14ac:dyDescent="0.25">
      <c r="O61" s="165"/>
    </row>
    <row r="62" spans="1:15" x14ac:dyDescent="0.25">
      <c r="O62" s="165"/>
    </row>
  </sheetData>
  <phoneticPr fontId="9" type="noConversion"/>
  <dataValidations count="2">
    <dataValidation type="textLength" operator="lessThanOrEqual" allowBlank="1" showInputMessage="1" showErrorMessage="1" sqref="C29:C34 C51:C56">
      <formula1>128</formula1>
    </dataValidation>
    <dataValidation type="list" allowBlank="1" showInputMessage="1" showErrorMessage="1" sqref="O2:O1048576">
      <formula1>"T,T+1Q,T+2Q,T+3Q,T+4Q,NS"</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E1" workbookViewId="0">
      <selection activeCell="O1" sqref="O1:O1048576"/>
    </sheetView>
  </sheetViews>
  <sheetFormatPr defaultRowHeight="15.6" x14ac:dyDescent="0.25"/>
  <cols>
    <col min="2" max="2" width="7.69921875" customWidth="1"/>
    <col min="3" max="3" width="21.8984375" customWidth="1"/>
    <col min="4" max="4" width="24.5" customWidth="1"/>
    <col min="5" max="5" width="22" customWidth="1"/>
    <col min="6" max="6" width="36.69921875" customWidth="1"/>
    <col min="7" max="7" width="8.8984375" customWidth="1"/>
    <col min="8" max="8" width="8.09765625" customWidth="1"/>
    <col min="9" max="9" width="7" customWidth="1"/>
    <col min="10" max="10" width="11.19921875" bestFit="1" customWidth="1"/>
    <col min="15" max="15" width="10.796875" style="163" customWidth="1"/>
  </cols>
  <sheetData>
    <row r="1" spans="1:15" ht="21" customHeight="1" x14ac:dyDescent="0.25">
      <c r="A1" s="1" t="s">
        <v>1670</v>
      </c>
      <c r="B1" s="1" t="s">
        <v>1</v>
      </c>
      <c r="C1" s="1" t="s">
        <v>1672</v>
      </c>
      <c r="D1" s="1" t="s">
        <v>1671</v>
      </c>
      <c r="E1" s="1" t="s">
        <v>1673</v>
      </c>
      <c r="F1" s="1" t="s">
        <v>1674</v>
      </c>
      <c r="G1" s="1" t="s">
        <v>20</v>
      </c>
      <c r="H1" s="1" t="s">
        <v>1645</v>
      </c>
      <c r="I1" s="1" t="s">
        <v>2</v>
      </c>
      <c r="J1" s="1" t="s">
        <v>1676</v>
      </c>
      <c r="K1" s="1" t="s">
        <v>1677</v>
      </c>
      <c r="L1" s="1" t="s">
        <v>1678</v>
      </c>
      <c r="M1" s="1" t="s">
        <v>1693</v>
      </c>
      <c r="N1" s="1" t="s">
        <v>3</v>
      </c>
      <c r="O1" s="160" t="s">
        <v>1851</v>
      </c>
    </row>
    <row r="2" spans="1:15" ht="42" customHeight="1" x14ac:dyDescent="0.25">
      <c r="A2" s="6" t="s">
        <v>1292</v>
      </c>
      <c r="B2" s="6" t="s">
        <v>1293</v>
      </c>
      <c r="C2" s="22" t="s">
        <v>1295</v>
      </c>
      <c r="D2" s="23" t="s">
        <v>1294</v>
      </c>
      <c r="E2" s="22" t="s">
        <v>1297</v>
      </c>
      <c r="F2" s="22" t="s">
        <v>1298</v>
      </c>
      <c r="G2" s="22" t="s">
        <v>1299</v>
      </c>
      <c r="H2" s="47" t="s">
        <v>1648</v>
      </c>
      <c r="I2" s="47" t="s">
        <v>1296</v>
      </c>
      <c r="J2" s="5" t="s">
        <v>1651</v>
      </c>
      <c r="K2" s="5" t="s">
        <v>1300</v>
      </c>
      <c r="L2" s="5" t="s">
        <v>1300</v>
      </c>
      <c r="M2" s="5"/>
      <c r="N2" s="34"/>
      <c r="O2" s="161" t="s">
        <v>1850</v>
      </c>
    </row>
    <row r="3" spans="1:15" ht="42" customHeight="1" x14ac:dyDescent="0.25">
      <c r="A3" s="6" t="s">
        <v>1301</v>
      </c>
      <c r="B3" s="6" t="s">
        <v>1293</v>
      </c>
      <c r="C3" s="22" t="s">
        <v>1303</v>
      </c>
      <c r="D3" s="23" t="s">
        <v>1302</v>
      </c>
      <c r="E3" s="22" t="s">
        <v>1304</v>
      </c>
      <c r="F3" s="22" t="s">
        <v>1305</v>
      </c>
      <c r="G3" s="22" t="s">
        <v>1299</v>
      </c>
      <c r="H3" s="47" t="s">
        <v>1648</v>
      </c>
      <c r="I3" s="47" t="s">
        <v>1296</v>
      </c>
      <c r="J3" s="5" t="s">
        <v>1651</v>
      </c>
      <c r="K3" s="5" t="s">
        <v>1300</v>
      </c>
      <c r="L3" s="5" t="s">
        <v>1300</v>
      </c>
      <c r="M3" s="5"/>
      <c r="N3" s="34"/>
      <c r="O3" s="162"/>
    </row>
    <row r="4" spans="1:15" ht="42" customHeight="1" x14ac:dyDescent="0.25">
      <c r="A4" s="6" t="s">
        <v>1306</v>
      </c>
      <c r="B4" s="6" t="s">
        <v>1307</v>
      </c>
      <c r="C4" s="22" t="s">
        <v>1309</v>
      </c>
      <c r="D4" s="23" t="s">
        <v>1308</v>
      </c>
      <c r="E4" s="22" t="s">
        <v>1310</v>
      </c>
      <c r="F4" s="22" t="s">
        <v>1311</v>
      </c>
      <c r="G4" s="22" t="s">
        <v>1299</v>
      </c>
      <c r="H4" s="47" t="s">
        <v>1648</v>
      </c>
      <c r="I4" s="47" t="s">
        <v>1296</v>
      </c>
      <c r="J4" s="5" t="s">
        <v>1651</v>
      </c>
      <c r="K4" s="5" t="s">
        <v>1300</v>
      </c>
      <c r="L4" s="5" t="s">
        <v>1300</v>
      </c>
      <c r="M4" s="5"/>
      <c r="N4" s="34"/>
      <c r="O4" s="162"/>
    </row>
    <row r="5" spans="1:15" ht="42" customHeight="1" x14ac:dyDescent="0.25">
      <c r="A5" s="6" t="s">
        <v>1312</v>
      </c>
      <c r="B5" s="6" t="s">
        <v>1711</v>
      </c>
      <c r="C5" s="22" t="s">
        <v>1314</v>
      </c>
      <c r="D5" s="23" t="s">
        <v>1313</v>
      </c>
      <c r="E5" s="22" t="s">
        <v>1315</v>
      </c>
      <c r="F5" s="22" t="s">
        <v>1316</v>
      </c>
      <c r="G5" s="22" t="s">
        <v>1299</v>
      </c>
      <c r="H5" s="47" t="s">
        <v>1648</v>
      </c>
      <c r="I5" s="47" t="s">
        <v>1296</v>
      </c>
      <c r="J5" s="5" t="s">
        <v>1651</v>
      </c>
      <c r="K5" s="5" t="s">
        <v>1300</v>
      </c>
      <c r="L5" s="5" t="s">
        <v>1300</v>
      </c>
      <c r="M5" s="5"/>
      <c r="N5" s="34"/>
      <c r="O5" s="162"/>
    </row>
    <row r="6" spans="1:15" ht="42" customHeight="1" x14ac:dyDescent="0.25">
      <c r="A6" s="6" t="s">
        <v>1754</v>
      </c>
      <c r="B6" s="6" t="s">
        <v>1177</v>
      </c>
      <c r="C6" s="22" t="s">
        <v>1319</v>
      </c>
      <c r="D6" s="23" t="s">
        <v>1318</v>
      </c>
      <c r="E6" s="22" t="s">
        <v>1320</v>
      </c>
      <c r="F6" s="22" t="s">
        <v>1321</v>
      </c>
      <c r="G6" s="22" t="s">
        <v>1299</v>
      </c>
      <c r="H6" s="47" t="s">
        <v>1648</v>
      </c>
      <c r="I6" s="47" t="s">
        <v>1296</v>
      </c>
      <c r="J6" s="5" t="s">
        <v>1651</v>
      </c>
      <c r="K6" s="5" t="s">
        <v>1300</v>
      </c>
      <c r="L6" s="5" t="s">
        <v>1300</v>
      </c>
      <c r="M6" s="5"/>
      <c r="N6" s="34"/>
      <c r="O6" s="162"/>
    </row>
    <row r="7" spans="1:15" ht="42" customHeight="1" x14ac:dyDescent="0.25">
      <c r="A7" s="6" t="s">
        <v>1317</v>
      </c>
      <c r="B7" s="6" t="s">
        <v>1293</v>
      </c>
      <c r="C7" s="22" t="s">
        <v>1324</v>
      </c>
      <c r="D7" s="23" t="s">
        <v>1323</v>
      </c>
      <c r="E7" s="22" t="s">
        <v>1325</v>
      </c>
      <c r="F7" s="22" t="s">
        <v>1326</v>
      </c>
      <c r="G7" s="22" t="s">
        <v>1299</v>
      </c>
      <c r="H7" s="47" t="s">
        <v>1648</v>
      </c>
      <c r="I7" s="47" t="s">
        <v>1296</v>
      </c>
      <c r="J7" s="5" t="s">
        <v>1651</v>
      </c>
      <c r="K7" s="5" t="s">
        <v>1300</v>
      </c>
      <c r="L7" s="5" t="s">
        <v>1300</v>
      </c>
      <c r="M7" s="5"/>
      <c r="N7" s="34"/>
      <c r="O7" s="162"/>
    </row>
    <row r="8" spans="1:15" ht="36" x14ac:dyDescent="0.25">
      <c r="A8" s="6" t="s">
        <v>1322</v>
      </c>
      <c r="B8" s="6" t="s">
        <v>1293</v>
      </c>
      <c r="C8" s="22" t="s">
        <v>1329</v>
      </c>
      <c r="D8" s="22" t="s">
        <v>1328</v>
      </c>
      <c r="E8" s="22" t="s">
        <v>1330</v>
      </c>
      <c r="F8" s="22" t="s">
        <v>1331</v>
      </c>
      <c r="G8" s="22" t="s">
        <v>1299</v>
      </c>
      <c r="H8" s="47" t="s">
        <v>1648</v>
      </c>
      <c r="I8" s="47" t="s">
        <v>1296</v>
      </c>
      <c r="J8" s="5" t="s">
        <v>1651</v>
      </c>
      <c r="K8" s="5" t="s">
        <v>1300</v>
      </c>
      <c r="L8" s="5" t="s">
        <v>1300</v>
      </c>
      <c r="M8" s="5"/>
      <c r="N8" s="34"/>
      <c r="O8" s="162"/>
    </row>
    <row r="9" spans="1:15" ht="24" x14ac:dyDescent="0.25">
      <c r="A9" s="6" t="s">
        <v>1327</v>
      </c>
      <c r="B9" s="6" t="s">
        <v>1293</v>
      </c>
      <c r="C9" s="22" t="s">
        <v>1334</v>
      </c>
      <c r="D9" s="23" t="s">
        <v>1333</v>
      </c>
      <c r="E9" s="22" t="s">
        <v>1335</v>
      </c>
      <c r="F9" s="22" t="s">
        <v>1336</v>
      </c>
      <c r="G9" s="22" t="s">
        <v>1299</v>
      </c>
      <c r="H9" s="47" t="s">
        <v>1648</v>
      </c>
      <c r="I9" s="47" t="s">
        <v>1296</v>
      </c>
      <c r="J9" s="5" t="s">
        <v>1651</v>
      </c>
      <c r="K9" s="5" t="s">
        <v>1300</v>
      </c>
      <c r="L9" s="5" t="s">
        <v>1300</v>
      </c>
      <c r="M9" s="5"/>
      <c r="N9" s="34"/>
      <c r="O9" s="162"/>
    </row>
    <row r="10" spans="1:15" ht="36" x14ac:dyDescent="0.25">
      <c r="A10" s="6" t="s">
        <v>1332</v>
      </c>
      <c r="B10" s="6" t="s">
        <v>1293</v>
      </c>
      <c r="C10" s="22" t="s">
        <v>1338</v>
      </c>
      <c r="D10" s="22" t="s">
        <v>1337</v>
      </c>
      <c r="E10" s="22" t="s">
        <v>1339</v>
      </c>
      <c r="F10" s="22" t="s">
        <v>1340</v>
      </c>
      <c r="G10" s="22" t="s">
        <v>1299</v>
      </c>
      <c r="H10" s="47" t="s">
        <v>1648</v>
      </c>
      <c r="I10" s="47" t="s">
        <v>1296</v>
      </c>
      <c r="J10" s="5" t="s">
        <v>1651</v>
      </c>
      <c r="K10" s="5" t="s">
        <v>1300</v>
      </c>
      <c r="L10" s="5" t="s">
        <v>1300</v>
      </c>
      <c r="M10" s="5"/>
      <c r="N10" s="34"/>
      <c r="O10" s="162"/>
    </row>
    <row r="11" spans="1:15" x14ac:dyDescent="0.25">
      <c r="A11" s="17"/>
      <c r="B11" s="17"/>
      <c r="C11" s="18"/>
      <c r="D11" s="18"/>
      <c r="E11" s="18"/>
      <c r="F11" s="18"/>
      <c r="G11" s="18"/>
      <c r="H11" s="18"/>
      <c r="I11" s="19"/>
      <c r="J11" s="20"/>
      <c r="K11" s="20"/>
      <c r="L11" s="20"/>
      <c r="M11" s="20"/>
      <c r="N11" s="21"/>
      <c r="O11" s="162"/>
    </row>
    <row r="12" spans="1:15" x14ac:dyDescent="0.25">
      <c r="O12" s="162"/>
    </row>
    <row r="13" spans="1:15" x14ac:dyDescent="0.25">
      <c r="O13" s="162"/>
    </row>
    <row r="14" spans="1:15" x14ac:dyDescent="0.25">
      <c r="O14" s="162"/>
    </row>
    <row r="15" spans="1:15" x14ac:dyDescent="0.25">
      <c r="O15" s="48"/>
    </row>
    <row r="16" spans="1:15" x14ac:dyDescent="0.25">
      <c r="O16" s="48"/>
    </row>
    <row r="17" spans="15:15" x14ac:dyDescent="0.25">
      <c r="O17" s="48"/>
    </row>
    <row r="18" spans="15:15" x14ac:dyDescent="0.25">
      <c r="O18" s="48"/>
    </row>
    <row r="19" spans="15:15" x14ac:dyDescent="0.25">
      <c r="O19" s="48"/>
    </row>
    <row r="20" spans="15:15" x14ac:dyDescent="0.25">
      <c r="O20" s="48"/>
    </row>
    <row r="25" spans="15:15" x14ac:dyDescent="0.25">
      <c r="O25" s="164"/>
    </row>
    <row r="26" spans="15:15" x14ac:dyDescent="0.25">
      <c r="O26" s="48"/>
    </row>
    <row r="27" spans="15:15" x14ac:dyDescent="0.25">
      <c r="O27" s="48"/>
    </row>
    <row r="28" spans="15:15" x14ac:dyDescent="0.25">
      <c r="O28" s="48"/>
    </row>
    <row r="29" spans="15:15" x14ac:dyDescent="0.25">
      <c r="O29" s="48"/>
    </row>
    <row r="30" spans="15:15" x14ac:dyDescent="0.25">
      <c r="O30" s="48"/>
    </row>
    <row r="31" spans="15:15" x14ac:dyDescent="0.25">
      <c r="O31" s="162"/>
    </row>
    <row r="32" spans="15:15" x14ac:dyDescent="0.25">
      <c r="O32" s="162"/>
    </row>
    <row r="33" spans="15:15" x14ac:dyDescent="0.25">
      <c r="O33" s="162"/>
    </row>
    <row r="34" spans="15:15" x14ac:dyDescent="0.25">
      <c r="O34" s="162"/>
    </row>
    <row r="35" spans="15:15" x14ac:dyDescent="0.25">
      <c r="O35" s="162"/>
    </row>
    <row r="36" spans="15:15" x14ac:dyDescent="0.25">
      <c r="O36" s="162"/>
    </row>
    <row r="37" spans="15:15" x14ac:dyDescent="0.25">
      <c r="O37" s="162"/>
    </row>
    <row r="38" spans="15:15" x14ac:dyDescent="0.25">
      <c r="O38" s="162"/>
    </row>
    <row r="39" spans="15:15" x14ac:dyDescent="0.25">
      <c r="O39" s="162"/>
    </row>
    <row r="40" spans="15:15" x14ac:dyDescent="0.25">
      <c r="O40" s="162"/>
    </row>
    <row r="41" spans="15:15" x14ac:dyDescent="0.25">
      <c r="O41" s="162"/>
    </row>
    <row r="42" spans="15:15" x14ac:dyDescent="0.25">
      <c r="O42" s="162"/>
    </row>
    <row r="43" spans="15:15" x14ac:dyDescent="0.25">
      <c r="O43" s="48"/>
    </row>
    <row r="48" spans="15:15" x14ac:dyDescent="0.25">
      <c r="O48" s="165"/>
    </row>
    <row r="49" spans="15:15" x14ac:dyDescent="0.25">
      <c r="O49" s="165"/>
    </row>
    <row r="50" spans="15:15" x14ac:dyDescent="0.25">
      <c r="O50" s="165"/>
    </row>
    <row r="51" spans="15:15" x14ac:dyDescent="0.25">
      <c r="O51" s="165"/>
    </row>
    <row r="52" spans="15:15" x14ac:dyDescent="0.25">
      <c r="O52" s="165"/>
    </row>
    <row r="53" spans="15:15" x14ac:dyDescent="0.25">
      <c r="O53" s="165"/>
    </row>
    <row r="54" spans="15:15" x14ac:dyDescent="0.25">
      <c r="O54" s="165"/>
    </row>
    <row r="55" spans="15:15" x14ac:dyDescent="0.25">
      <c r="O55" s="165"/>
    </row>
    <row r="56" spans="15:15" x14ac:dyDescent="0.25">
      <c r="O56" s="165"/>
    </row>
    <row r="57" spans="15:15" x14ac:dyDescent="0.25">
      <c r="O57" s="165"/>
    </row>
    <row r="58" spans="15:15" x14ac:dyDescent="0.25">
      <c r="O58" s="165"/>
    </row>
    <row r="59" spans="15:15" x14ac:dyDescent="0.25">
      <c r="O59" s="165"/>
    </row>
    <row r="60" spans="15:15" x14ac:dyDescent="0.25">
      <c r="O60" s="165"/>
    </row>
    <row r="61" spans="15:15" x14ac:dyDescent="0.25">
      <c r="O61" s="165"/>
    </row>
    <row r="62" spans="15:15" x14ac:dyDescent="0.25">
      <c r="O62" s="165"/>
    </row>
  </sheetData>
  <phoneticPr fontId="3" type="noConversion"/>
  <dataValidations count="2">
    <dataValidation type="list" allowBlank="1" showInputMessage="1" showErrorMessage="1" sqref="N7:N11">
      <formula1>"应用层,表示层,会话层,传输层,网络层,数据链路层,物理层"</formula1>
    </dataValidation>
    <dataValidation type="list" allowBlank="1" showInputMessage="1" showErrorMessage="1" sqref="O2:O1048576">
      <formula1>"T,T+1Q,T+2Q,T+3Q,T+4Q,NS"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I1" zoomScale="120" zoomScaleNormal="120" workbookViewId="0">
      <selection activeCell="O1" sqref="O1:O1048576"/>
    </sheetView>
  </sheetViews>
  <sheetFormatPr defaultColWidth="8.69921875" defaultRowHeight="15.6" x14ac:dyDescent="0.25"/>
  <cols>
    <col min="1" max="2" width="8.69921875" style="33"/>
    <col min="3" max="3" width="12.3984375" style="33" customWidth="1"/>
    <col min="4" max="4" width="15" style="33" bestFit="1" customWidth="1"/>
    <col min="5" max="5" width="16.59765625" style="33" customWidth="1"/>
    <col min="6" max="6" width="8.69921875" style="33"/>
    <col min="7" max="7" width="8.8984375" style="33" customWidth="1"/>
    <col min="8" max="8" width="8.09765625" style="33" customWidth="1"/>
    <col min="9" max="9" width="8.69921875" style="33"/>
    <col min="10" max="10" width="16.09765625" style="33" bestFit="1" customWidth="1"/>
    <col min="11" max="14" width="8.69921875" style="33"/>
    <col min="15" max="15" width="10.796875" style="163" customWidth="1"/>
    <col min="16" max="16384" width="8.69921875" style="33"/>
  </cols>
  <sheetData>
    <row r="1" spans="1:15" ht="21" customHeight="1" x14ac:dyDescent="0.25">
      <c r="A1" s="1" t="s">
        <v>1670</v>
      </c>
      <c r="B1" s="1" t="s">
        <v>1613</v>
      </c>
      <c r="C1" s="1" t="s">
        <v>1672</v>
      </c>
      <c r="D1" s="1" t="s">
        <v>1671</v>
      </c>
      <c r="E1" s="1" t="s">
        <v>1673</v>
      </c>
      <c r="F1" s="1" t="s">
        <v>1674</v>
      </c>
      <c r="G1" s="1" t="s">
        <v>1615</v>
      </c>
      <c r="H1" s="1" t="s">
        <v>1645</v>
      </c>
      <c r="I1" s="1" t="s">
        <v>1614</v>
      </c>
      <c r="J1" s="1" t="s">
        <v>1676</v>
      </c>
      <c r="K1" s="1" t="s">
        <v>1677</v>
      </c>
      <c r="L1" s="1" t="s">
        <v>1678</v>
      </c>
      <c r="M1" s="1" t="s">
        <v>1693</v>
      </c>
      <c r="N1" s="1" t="s">
        <v>1616</v>
      </c>
      <c r="O1" s="160" t="s">
        <v>1852</v>
      </c>
    </row>
    <row r="2" spans="1:15" ht="42" customHeight="1" x14ac:dyDescent="0.25">
      <c r="A2" s="6" t="s">
        <v>1617</v>
      </c>
      <c r="B2" s="103" t="s">
        <v>1618</v>
      </c>
      <c r="C2" s="30" t="s">
        <v>1620</v>
      </c>
      <c r="D2" s="30" t="s">
        <v>1619</v>
      </c>
      <c r="E2" s="32" t="s">
        <v>57</v>
      </c>
      <c r="F2" s="30" t="s">
        <v>1621</v>
      </c>
      <c r="G2" s="30" t="s">
        <v>1622</v>
      </c>
      <c r="H2" s="30" t="s">
        <v>1648</v>
      </c>
      <c r="I2" s="30" t="s">
        <v>56</v>
      </c>
      <c r="J2" s="5" t="s">
        <v>1652</v>
      </c>
      <c r="K2" s="31" t="s">
        <v>59</v>
      </c>
      <c r="L2" s="31" t="s">
        <v>59</v>
      </c>
      <c r="M2" s="31"/>
      <c r="N2" s="32" t="s">
        <v>1623</v>
      </c>
      <c r="O2" s="161" t="s">
        <v>1850</v>
      </c>
    </row>
    <row r="3" spans="1:15" ht="84" x14ac:dyDescent="0.25">
      <c r="A3" s="6" t="s">
        <v>1341</v>
      </c>
      <c r="B3" s="30" t="s">
        <v>1624</v>
      </c>
      <c r="C3" s="30" t="s">
        <v>1626</v>
      </c>
      <c r="D3" s="30" t="s">
        <v>1625</v>
      </c>
      <c r="E3" s="32" t="s">
        <v>1627</v>
      </c>
      <c r="F3" s="30" t="s">
        <v>1628</v>
      </c>
      <c r="G3" s="30" t="s">
        <v>1622</v>
      </c>
      <c r="H3" s="30" t="s">
        <v>1648</v>
      </c>
      <c r="I3" s="30" t="s">
        <v>56</v>
      </c>
      <c r="J3" s="5" t="s">
        <v>1652</v>
      </c>
      <c r="K3" s="31" t="s">
        <v>59</v>
      </c>
      <c r="L3" s="31" t="s">
        <v>59</v>
      </c>
      <c r="M3" s="31"/>
      <c r="N3" s="32" t="s">
        <v>1623</v>
      </c>
      <c r="O3" s="162"/>
    </row>
    <row r="4" spans="1:15" ht="60" x14ac:dyDescent="0.25">
      <c r="A4" s="6" t="s">
        <v>1755</v>
      </c>
      <c r="B4" s="30" t="s">
        <v>1624</v>
      </c>
      <c r="C4" s="30" t="s">
        <v>62</v>
      </c>
      <c r="D4" s="30" t="s">
        <v>61</v>
      </c>
      <c r="E4" s="32" t="s">
        <v>1630</v>
      </c>
      <c r="F4" s="32" t="s">
        <v>1631</v>
      </c>
      <c r="G4" s="30" t="s">
        <v>1622</v>
      </c>
      <c r="H4" s="30" t="s">
        <v>1648</v>
      </c>
      <c r="I4" s="30" t="s">
        <v>1629</v>
      </c>
      <c r="J4" s="5" t="s">
        <v>1652</v>
      </c>
      <c r="K4" s="31" t="s">
        <v>59</v>
      </c>
      <c r="L4" s="31" t="s">
        <v>59</v>
      </c>
      <c r="M4" s="31"/>
      <c r="N4" s="32" t="s">
        <v>1623</v>
      </c>
      <c r="O4" s="162"/>
    </row>
    <row r="5" spans="1:15" ht="24" x14ac:dyDescent="0.25">
      <c r="A5" s="6" t="s">
        <v>1756</v>
      </c>
      <c r="B5" s="103" t="s">
        <v>1618</v>
      </c>
      <c r="C5" s="104" t="s">
        <v>1633</v>
      </c>
      <c r="D5" s="104" t="s">
        <v>1632</v>
      </c>
      <c r="E5" s="104" t="s">
        <v>1634</v>
      </c>
      <c r="F5" s="106" t="s">
        <v>1635</v>
      </c>
      <c r="G5" s="103" t="s">
        <v>64</v>
      </c>
      <c r="H5" s="30" t="s">
        <v>1648</v>
      </c>
      <c r="I5" s="105" t="s">
        <v>63</v>
      </c>
      <c r="J5" s="27" t="s">
        <v>1653</v>
      </c>
      <c r="K5" s="105" t="s">
        <v>1636</v>
      </c>
      <c r="L5" s="108" t="s">
        <v>1636</v>
      </c>
      <c r="M5" s="108"/>
      <c r="N5" s="107"/>
      <c r="O5" s="162"/>
    </row>
    <row r="6" spans="1:15" s="110" customFormat="1" ht="72" x14ac:dyDescent="0.25">
      <c r="A6" s="6" t="s">
        <v>1757</v>
      </c>
      <c r="B6" s="103" t="s">
        <v>1637</v>
      </c>
      <c r="C6" s="104" t="s">
        <v>1639</v>
      </c>
      <c r="D6" s="109" t="s">
        <v>1638</v>
      </c>
      <c r="E6" s="32" t="s">
        <v>1640</v>
      </c>
      <c r="F6" s="30" t="s">
        <v>1641</v>
      </c>
      <c r="G6" s="30" t="s">
        <v>1642</v>
      </c>
      <c r="H6" s="30" t="s">
        <v>1648</v>
      </c>
      <c r="I6" s="30" t="s">
        <v>56</v>
      </c>
      <c r="J6" s="27" t="s">
        <v>1653</v>
      </c>
      <c r="K6" s="31" t="s">
        <v>59</v>
      </c>
      <c r="L6" s="31" t="s">
        <v>59</v>
      </c>
      <c r="M6" s="31"/>
      <c r="N6" s="107"/>
      <c r="O6" s="162"/>
    </row>
    <row r="7" spans="1:15" x14ac:dyDescent="0.25">
      <c r="O7" s="162"/>
    </row>
    <row r="8" spans="1:15" x14ac:dyDescent="0.25">
      <c r="O8" s="162"/>
    </row>
    <row r="9" spans="1:15" x14ac:dyDescent="0.25">
      <c r="O9" s="162"/>
    </row>
    <row r="10" spans="1:15" x14ac:dyDescent="0.25">
      <c r="O10" s="162"/>
    </row>
    <row r="11" spans="1:15" x14ac:dyDescent="0.25">
      <c r="O11" s="162"/>
    </row>
    <row r="12" spans="1:15" x14ac:dyDescent="0.25">
      <c r="O12" s="162"/>
    </row>
    <row r="13" spans="1:15" x14ac:dyDescent="0.25">
      <c r="O13" s="162"/>
    </row>
    <row r="14" spans="1:15" x14ac:dyDescent="0.25">
      <c r="O14" s="162"/>
    </row>
    <row r="15" spans="1:15" x14ac:dyDescent="0.25">
      <c r="O15" s="48"/>
    </row>
    <row r="16" spans="1:15" x14ac:dyDescent="0.25">
      <c r="O16" s="48"/>
    </row>
    <row r="17" spans="15:15" x14ac:dyDescent="0.25">
      <c r="O17" s="48"/>
    </row>
    <row r="18" spans="15:15" x14ac:dyDescent="0.25">
      <c r="O18" s="48"/>
    </row>
    <row r="19" spans="15:15" x14ac:dyDescent="0.25">
      <c r="O19" s="48"/>
    </row>
    <row r="20" spans="15:15" x14ac:dyDescent="0.25">
      <c r="O20" s="48"/>
    </row>
    <row r="25" spans="15:15" x14ac:dyDescent="0.25">
      <c r="O25" s="164"/>
    </row>
    <row r="26" spans="15:15" x14ac:dyDescent="0.25">
      <c r="O26" s="48"/>
    </row>
    <row r="27" spans="15:15" x14ac:dyDescent="0.25">
      <c r="O27" s="48"/>
    </row>
    <row r="28" spans="15:15" x14ac:dyDescent="0.25">
      <c r="O28" s="48"/>
    </row>
    <row r="29" spans="15:15" x14ac:dyDescent="0.25">
      <c r="O29" s="48"/>
    </row>
    <row r="30" spans="15:15" x14ac:dyDescent="0.25">
      <c r="O30" s="48"/>
    </row>
    <row r="31" spans="15:15" x14ac:dyDescent="0.25">
      <c r="O31" s="162"/>
    </row>
    <row r="32" spans="15:15" x14ac:dyDescent="0.25">
      <c r="O32" s="162"/>
    </row>
    <row r="33" spans="15:15" x14ac:dyDescent="0.25">
      <c r="O33" s="162"/>
    </row>
    <row r="34" spans="15:15" x14ac:dyDescent="0.25">
      <c r="O34" s="162"/>
    </row>
    <row r="35" spans="15:15" x14ac:dyDescent="0.25">
      <c r="O35" s="162"/>
    </row>
    <row r="36" spans="15:15" x14ac:dyDescent="0.25">
      <c r="O36" s="162"/>
    </row>
    <row r="37" spans="15:15" x14ac:dyDescent="0.25">
      <c r="O37" s="162"/>
    </row>
    <row r="38" spans="15:15" x14ac:dyDescent="0.25">
      <c r="O38" s="162"/>
    </row>
    <row r="39" spans="15:15" x14ac:dyDescent="0.25">
      <c r="O39" s="162"/>
    </row>
    <row r="40" spans="15:15" x14ac:dyDescent="0.25">
      <c r="O40" s="162"/>
    </row>
    <row r="41" spans="15:15" x14ac:dyDescent="0.25">
      <c r="O41" s="162"/>
    </row>
    <row r="42" spans="15:15" x14ac:dyDescent="0.25">
      <c r="O42" s="162"/>
    </row>
    <row r="43" spans="15:15" x14ac:dyDescent="0.25">
      <c r="O43" s="48"/>
    </row>
    <row r="48" spans="15:15" x14ac:dyDescent="0.25">
      <c r="O48" s="165"/>
    </row>
    <row r="49" spans="15:15" x14ac:dyDescent="0.25">
      <c r="O49" s="165"/>
    </row>
    <row r="50" spans="15:15" x14ac:dyDescent="0.25">
      <c r="O50" s="165"/>
    </row>
    <row r="51" spans="15:15" x14ac:dyDescent="0.25">
      <c r="O51" s="165"/>
    </row>
    <row r="52" spans="15:15" x14ac:dyDescent="0.25">
      <c r="O52" s="165"/>
    </row>
    <row r="53" spans="15:15" x14ac:dyDescent="0.25">
      <c r="O53" s="165"/>
    </row>
    <row r="54" spans="15:15" x14ac:dyDescent="0.25">
      <c r="O54" s="165"/>
    </row>
    <row r="55" spans="15:15" x14ac:dyDescent="0.25">
      <c r="O55" s="165"/>
    </row>
    <row r="56" spans="15:15" x14ac:dyDescent="0.25">
      <c r="O56" s="165"/>
    </row>
    <row r="57" spans="15:15" x14ac:dyDescent="0.25">
      <c r="O57" s="165"/>
    </row>
    <row r="58" spans="15:15" x14ac:dyDescent="0.25">
      <c r="O58" s="165"/>
    </row>
    <row r="59" spans="15:15" x14ac:dyDescent="0.25">
      <c r="O59" s="165"/>
    </row>
    <row r="60" spans="15:15" x14ac:dyDescent="0.25">
      <c r="O60" s="165"/>
    </row>
    <row r="61" spans="15:15" x14ac:dyDescent="0.25">
      <c r="O61" s="165"/>
    </row>
    <row r="62" spans="15:15" x14ac:dyDescent="0.25">
      <c r="O62" s="165"/>
    </row>
  </sheetData>
  <phoneticPr fontId="12" type="noConversion"/>
  <dataValidations count="1">
    <dataValidation type="list" allowBlank="1" showInputMessage="1" showErrorMessage="1" sqref="O2:O1048576">
      <formula1>"T,T+1Q,T+2Q,T+3Q,T+4Q,NS"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topLeftCell="F1" workbookViewId="0">
      <selection activeCell="O1" sqref="O1:O1048576"/>
    </sheetView>
  </sheetViews>
  <sheetFormatPr defaultColWidth="9" defaultRowHeight="15.6" x14ac:dyDescent="0.25"/>
  <cols>
    <col min="1" max="1" width="11.8984375" style="50" customWidth="1"/>
    <col min="2" max="2" width="4.8984375" style="50" customWidth="1"/>
    <col min="3" max="3" width="31.69921875" style="51" bestFit="1" customWidth="1"/>
    <col min="4" max="4" width="22.59765625" style="50" bestFit="1" customWidth="1"/>
    <col min="5" max="6" width="40.8984375" style="51" customWidth="1"/>
    <col min="7" max="7" width="8.8984375" style="50" customWidth="1"/>
    <col min="8" max="8" width="8.09765625" style="50" customWidth="1"/>
    <col min="9" max="9" width="7.69921875" style="50" customWidth="1"/>
    <col min="10" max="10" width="14.69921875" style="50" bestFit="1" customWidth="1"/>
    <col min="11" max="13" width="9" style="50"/>
    <col min="14" max="14" width="7.5" style="50" customWidth="1"/>
    <col min="15" max="15" width="10.796875" style="163" customWidth="1"/>
    <col min="16" max="254" width="9" style="50"/>
    <col min="255" max="255" width="11.8984375" style="50" customWidth="1"/>
    <col min="256" max="256" width="4.8984375" style="50" customWidth="1"/>
    <col min="257" max="257" width="22.59765625" style="50" bestFit="1" customWidth="1"/>
    <col min="258" max="258" width="31.69921875" style="50" bestFit="1" customWidth="1"/>
    <col min="259" max="259" width="7.69921875" style="50" customWidth="1"/>
    <col min="260" max="261" width="40.8984375" style="50" customWidth="1"/>
    <col min="262" max="262" width="11.19921875" style="50" customWidth="1"/>
    <col min="263" max="263" width="8" style="50" customWidth="1"/>
    <col min="264" max="264" width="7.5" style="50" customWidth="1"/>
    <col min="265" max="268" width="9" style="50"/>
    <col min="269" max="269" width="9.5" style="50" customWidth="1"/>
    <col min="270" max="270" width="7.5" style="50" customWidth="1"/>
    <col min="271" max="510" width="9" style="50"/>
    <col min="511" max="511" width="11.8984375" style="50" customWidth="1"/>
    <col min="512" max="512" width="4.8984375" style="50" customWidth="1"/>
    <col min="513" max="513" width="22.59765625" style="50" bestFit="1" customWidth="1"/>
    <col min="514" max="514" width="31.69921875" style="50" bestFit="1" customWidth="1"/>
    <col min="515" max="515" width="7.69921875" style="50" customWidth="1"/>
    <col min="516" max="517" width="40.8984375" style="50" customWidth="1"/>
    <col min="518" max="518" width="11.19921875" style="50" customWidth="1"/>
    <col min="519" max="519" width="8" style="50" customWidth="1"/>
    <col min="520" max="520" width="7.5" style="50" customWidth="1"/>
    <col min="521" max="524" width="9" style="50"/>
    <col min="525" max="525" width="9.5" style="50" customWidth="1"/>
    <col min="526" max="526" width="7.5" style="50" customWidth="1"/>
    <col min="527" max="766" width="9" style="50"/>
    <col min="767" max="767" width="11.8984375" style="50" customWidth="1"/>
    <col min="768" max="768" width="4.8984375" style="50" customWidth="1"/>
    <col min="769" max="769" width="22.59765625" style="50" bestFit="1" customWidth="1"/>
    <col min="770" max="770" width="31.69921875" style="50" bestFit="1" customWidth="1"/>
    <col min="771" max="771" width="7.69921875" style="50" customWidth="1"/>
    <col min="772" max="773" width="40.8984375" style="50" customWidth="1"/>
    <col min="774" max="774" width="11.19921875" style="50" customWidth="1"/>
    <col min="775" max="775" width="8" style="50" customWidth="1"/>
    <col min="776" max="776" width="7.5" style="50" customWidth="1"/>
    <col min="777" max="780" width="9" style="50"/>
    <col min="781" max="781" width="9.5" style="50" customWidth="1"/>
    <col min="782" max="782" width="7.5" style="50" customWidth="1"/>
    <col min="783" max="1022" width="9" style="50"/>
    <col min="1023" max="1023" width="11.8984375" style="50" customWidth="1"/>
    <col min="1024" max="1024" width="4.8984375" style="50" customWidth="1"/>
    <col min="1025" max="1025" width="22.59765625" style="50" bestFit="1" customWidth="1"/>
    <col min="1026" max="1026" width="31.69921875" style="50" bestFit="1" customWidth="1"/>
    <col min="1027" max="1027" width="7.69921875" style="50" customWidth="1"/>
    <col min="1028" max="1029" width="40.8984375" style="50" customWidth="1"/>
    <col min="1030" max="1030" width="11.19921875" style="50" customWidth="1"/>
    <col min="1031" max="1031" width="8" style="50" customWidth="1"/>
    <col min="1032" max="1032" width="7.5" style="50" customWidth="1"/>
    <col min="1033" max="1036" width="9" style="50"/>
    <col min="1037" max="1037" width="9.5" style="50" customWidth="1"/>
    <col min="1038" max="1038" width="7.5" style="50" customWidth="1"/>
    <col min="1039" max="1278" width="9" style="50"/>
    <col min="1279" max="1279" width="11.8984375" style="50" customWidth="1"/>
    <col min="1280" max="1280" width="4.8984375" style="50" customWidth="1"/>
    <col min="1281" max="1281" width="22.59765625" style="50" bestFit="1" customWidth="1"/>
    <col min="1282" max="1282" width="31.69921875" style="50" bestFit="1" customWidth="1"/>
    <col min="1283" max="1283" width="7.69921875" style="50" customWidth="1"/>
    <col min="1284" max="1285" width="40.8984375" style="50" customWidth="1"/>
    <col min="1286" max="1286" width="11.19921875" style="50" customWidth="1"/>
    <col min="1287" max="1287" width="8" style="50" customWidth="1"/>
    <col min="1288" max="1288" width="7.5" style="50" customWidth="1"/>
    <col min="1289" max="1292" width="9" style="50"/>
    <col min="1293" max="1293" width="9.5" style="50" customWidth="1"/>
    <col min="1294" max="1294" width="7.5" style="50" customWidth="1"/>
    <col min="1295" max="1534" width="9" style="50"/>
    <col min="1535" max="1535" width="11.8984375" style="50" customWidth="1"/>
    <col min="1536" max="1536" width="4.8984375" style="50" customWidth="1"/>
    <col min="1537" max="1537" width="22.59765625" style="50" bestFit="1" customWidth="1"/>
    <col min="1538" max="1538" width="31.69921875" style="50" bestFit="1" customWidth="1"/>
    <col min="1539" max="1539" width="7.69921875" style="50" customWidth="1"/>
    <col min="1540" max="1541" width="40.8984375" style="50" customWidth="1"/>
    <col min="1542" max="1542" width="11.19921875" style="50" customWidth="1"/>
    <col min="1543" max="1543" width="8" style="50" customWidth="1"/>
    <col min="1544" max="1544" width="7.5" style="50" customWidth="1"/>
    <col min="1545" max="1548" width="9" style="50"/>
    <col min="1549" max="1549" width="9.5" style="50" customWidth="1"/>
    <col min="1550" max="1550" width="7.5" style="50" customWidth="1"/>
    <col min="1551" max="1790" width="9" style="50"/>
    <col min="1791" max="1791" width="11.8984375" style="50" customWidth="1"/>
    <col min="1792" max="1792" width="4.8984375" style="50" customWidth="1"/>
    <col min="1793" max="1793" width="22.59765625" style="50" bestFit="1" customWidth="1"/>
    <col min="1794" max="1794" width="31.69921875" style="50" bestFit="1" customWidth="1"/>
    <col min="1795" max="1795" width="7.69921875" style="50" customWidth="1"/>
    <col min="1796" max="1797" width="40.8984375" style="50" customWidth="1"/>
    <col min="1798" max="1798" width="11.19921875" style="50" customWidth="1"/>
    <col min="1799" max="1799" width="8" style="50" customWidth="1"/>
    <col min="1800" max="1800" width="7.5" style="50" customWidth="1"/>
    <col min="1801" max="1804" width="9" style="50"/>
    <col min="1805" max="1805" width="9.5" style="50" customWidth="1"/>
    <col min="1806" max="1806" width="7.5" style="50" customWidth="1"/>
    <col min="1807" max="2046" width="9" style="50"/>
    <col min="2047" max="2047" width="11.8984375" style="50" customWidth="1"/>
    <col min="2048" max="2048" width="4.8984375" style="50" customWidth="1"/>
    <col min="2049" max="2049" width="22.59765625" style="50" bestFit="1" customWidth="1"/>
    <col min="2050" max="2050" width="31.69921875" style="50" bestFit="1" customWidth="1"/>
    <col min="2051" max="2051" width="7.69921875" style="50" customWidth="1"/>
    <col min="2052" max="2053" width="40.8984375" style="50" customWidth="1"/>
    <col min="2054" max="2054" width="11.19921875" style="50" customWidth="1"/>
    <col min="2055" max="2055" width="8" style="50" customWidth="1"/>
    <col min="2056" max="2056" width="7.5" style="50" customWidth="1"/>
    <col min="2057" max="2060" width="9" style="50"/>
    <col min="2061" max="2061" width="9.5" style="50" customWidth="1"/>
    <col min="2062" max="2062" width="7.5" style="50" customWidth="1"/>
    <col min="2063" max="2302" width="9" style="50"/>
    <col min="2303" max="2303" width="11.8984375" style="50" customWidth="1"/>
    <col min="2304" max="2304" width="4.8984375" style="50" customWidth="1"/>
    <col min="2305" max="2305" width="22.59765625" style="50" bestFit="1" customWidth="1"/>
    <col min="2306" max="2306" width="31.69921875" style="50" bestFit="1" customWidth="1"/>
    <col min="2307" max="2307" width="7.69921875" style="50" customWidth="1"/>
    <col min="2308" max="2309" width="40.8984375" style="50" customWidth="1"/>
    <col min="2310" max="2310" width="11.19921875" style="50" customWidth="1"/>
    <col min="2311" max="2311" width="8" style="50" customWidth="1"/>
    <col min="2312" max="2312" width="7.5" style="50" customWidth="1"/>
    <col min="2313" max="2316" width="9" style="50"/>
    <col min="2317" max="2317" width="9.5" style="50" customWidth="1"/>
    <col min="2318" max="2318" width="7.5" style="50" customWidth="1"/>
    <col min="2319" max="2558" width="9" style="50"/>
    <col min="2559" max="2559" width="11.8984375" style="50" customWidth="1"/>
    <col min="2560" max="2560" width="4.8984375" style="50" customWidth="1"/>
    <col min="2561" max="2561" width="22.59765625" style="50" bestFit="1" customWidth="1"/>
    <col min="2562" max="2562" width="31.69921875" style="50" bestFit="1" customWidth="1"/>
    <col min="2563" max="2563" width="7.69921875" style="50" customWidth="1"/>
    <col min="2564" max="2565" width="40.8984375" style="50" customWidth="1"/>
    <col min="2566" max="2566" width="11.19921875" style="50" customWidth="1"/>
    <col min="2567" max="2567" width="8" style="50" customWidth="1"/>
    <col min="2568" max="2568" width="7.5" style="50" customWidth="1"/>
    <col min="2569" max="2572" width="9" style="50"/>
    <col min="2573" max="2573" width="9.5" style="50" customWidth="1"/>
    <col min="2574" max="2574" width="7.5" style="50" customWidth="1"/>
    <col min="2575" max="2814" width="9" style="50"/>
    <col min="2815" max="2815" width="11.8984375" style="50" customWidth="1"/>
    <col min="2816" max="2816" width="4.8984375" style="50" customWidth="1"/>
    <col min="2817" max="2817" width="22.59765625" style="50" bestFit="1" customWidth="1"/>
    <col min="2818" max="2818" width="31.69921875" style="50" bestFit="1" customWidth="1"/>
    <col min="2819" max="2819" width="7.69921875" style="50" customWidth="1"/>
    <col min="2820" max="2821" width="40.8984375" style="50" customWidth="1"/>
    <col min="2822" max="2822" width="11.19921875" style="50" customWidth="1"/>
    <col min="2823" max="2823" width="8" style="50" customWidth="1"/>
    <col min="2824" max="2824" width="7.5" style="50" customWidth="1"/>
    <col min="2825" max="2828" width="9" style="50"/>
    <col min="2829" max="2829" width="9.5" style="50" customWidth="1"/>
    <col min="2830" max="2830" width="7.5" style="50" customWidth="1"/>
    <col min="2831" max="3070" width="9" style="50"/>
    <col min="3071" max="3071" width="11.8984375" style="50" customWidth="1"/>
    <col min="3072" max="3072" width="4.8984375" style="50" customWidth="1"/>
    <col min="3073" max="3073" width="22.59765625" style="50" bestFit="1" customWidth="1"/>
    <col min="3074" max="3074" width="31.69921875" style="50" bestFit="1" customWidth="1"/>
    <col min="3075" max="3075" width="7.69921875" style="50" customWidth="1"/>
    <col min="3076" max="3077" width="40.8984375" style="50" customWidth="1"/>
    <col min="3078" max="3078" width="11.19921875" style="50" customWidth="1"/>
    <col min="3079" max="3079" width="8" style="50" customWidth="1"/>
    <col min="3080" max="3080" width="7.5" style="50" customWidth="1"/>
    <col min="3081" max="3084" width="9" style="50"/>
    <col min="3085" max="3085" width="9.5" style="50" customWidth="1"/>
    <col min="3086" max="3086" width="7.5" style="50" customWidth="1"/>
    <col min="3087" max="3326" width="9" style="50"/>
    <col min="3327" max="3327" width="11.8984375" style="50" customWidth="1"/>
    <col min="3328" max="3328" width="4.8984375" style="50" customWidth="1"/>
    <col min="3329" max="3329" width="22.59765625" style="50" bestFit="1" customWidth="1"/>
    <col min="3330" max="3330" width="31.69921875" style="50" bestFit="1" customWidth="1"/>
    <col min="3331" max="3331" width="7.69921875" style="50" customWidth="1"/>
    <col min="3332" max="3333" width="40.8984375" style="50" customWidth="1"/>
    <col min="3334" max="3334" width="11.19921875" style="50" customWidth="1"/>
    <col min="3335" max="3335" width="8" style="50" customWidth="1"/>
    <col min="3336" max="3336" width="7.5" style="50" customWidth="1"/>
    <col min="3337" max="3340" width="9" style="50"/>
    <col min="3341" max="3341" width="9.5" style="50" customWidth="1"/>
    <col min="3342" max="3342" width="7.5" style="50" customWidth="1"/>
    <col min="3343" max="3582" width="9" style="50"/>
    <col min="3583" max="3583" width="11.8984375" style="50" customWidth="1"/>
    <col min="3584" max="3584" width="4.8984375" style="50" customWidth="1"/>
    <col min="3585" max="3585" width="22.59765625" style="50" bestFit="1" customWidth="1"/>
    <col min="3586" max="3586" width="31.69921875" style="50" bestFit="1" customWidth="1"/>
    <col min="3587" max="3587" width="7.69921875" style="50" customWidth="1"/>
    <col min="3588" max="3589" width="40.8984375" style="50" customWidth="1"/>
    <col min="3590" max="3590" width="11.19921875" style="50" customWidth="1"/>
    <col min="3591" max="3591" width="8" style="50" customWidth="1"/>
    <col min="3592" max="3592" width="7.5" style="50" customWidth="1"/>
    <col min="3593" max="3596" width="9" style="50"/>
    <col min="3597" max="3597" width="9.5" style="50" customWidth="1"/>
    <col min="3598" max="3598" width="7.5" style="50" customWidth="1"/>
    <col min="3599" max="3838" width="9" style="50"/>
    <col min="3839" max="3839" width="11.8984375" style="50" customWidth="1"/>
    <col min="3840" max="3840" width="4.8984375" style="50" customWidth="1"/>
    <col min="3841" max="3841" width="22.59765625" style="50" bestFit="1" customWidth="1"/>
    <col min="3842" max="3842" width="31.69921875" style="50" bestFit="1" customWidth="1"/>
    <col min="3843" max="3843" width="7.69921875" style="50" customWidth="1"/>
    <col min="3844" max="3845" width="40.8984375" style="50" customWidth="1"/>
    <col min="3846" max="3846" width="11.19921875" style="50" customWidth="1"/>
    <col min="3847" max="3847" width="8" style="50" customWidth="1"/>
    <col min="3848" max="3848" width="7.5" style="50" customWidth="1"/>
    <col min="3849" max="3852" width="9" style="50"/>
    <col min="3853" max="3853" width="9.5" style="50" customWidth="1"/>
    <col min="3854" max="3854" width="7.5" style="50" customWidth="1"/>
    <col min="3855" max="4094" width="9" style="50"/>
    <col min="4095" max="4095" width="11.8984375" style="50" customWidth="1"/>
    <col min="4096" max="4096" width="4.8984375" style="50" customWidth="1"/>
    <col min="4097" max="4097" width="22.59765625" style="50" bestFit="1" customWidth="1"/>
    <col min="4098" max="4098" width="31.69921875" style="50" bestFit="1" customWidth="1"/>
    <col min="4099" max="4099" width="7.69921875" style="50" customWidth="1"/>
    <col min="4100" max="4101" width="40.8984375" style="50" customWidth="1"/>
    <col min="4102" max="4102" width="11.19921875" style="50" customWidth="1"/>
    <col min="4103" max="4103" width="8" style="50" customWidth="1"/>
    <col min="4104" max="4104" width="7.5" style="50" customWidth="1"/>
    <col min="4105" max="4108" width="9" style="50"/>
    <col min="4109" max="4109" width="9.5" style="50" customWidth="1"/>
    <col min="4110" max="4110" width="7.5" style="50" customWidth="1"/>
    <col min="4111" max="4350" width="9" style="50"/>
    <col min="4351" max="4351" width="11.8984375" style="50" customWidth="1"/>
    <col min="4352" max="4352" width="4.8984375" style="50" customWidth="1"/>
    <col min="4353" max="4353" width="22.59765625" style="50" bestFit="1" customWidth="1"/>
    <col min="4354" max="4354" width="31.69921875" style="50" bestFit="1" customWidth="1"/>
    <col min="4355" max="4355" width="7.69921875" style="50" customWidth="1"/>
    <col min="4356" max="4357" width="40.8984375" style="50" customWidth="1"/>
    <col min="4358" max="4358" width="11.19921875" style="50" customWidth="1"/>
    <col min="4359" max="4359" width="8" style="50" customWidth="1"/>
    <col min="4360" max="4360" width="7.5" style="50" customWidth="1"/>
    <col min="4361" max="4364" width="9" style="50"/>
    <col min="4365" max="4365" width="9.5" style="50" customWidth="1"/>
    <col min="4366" max="4366" width="7.5" style="50" customWidth="1"/>
    <col min="4367" max="4606" width="9" style="50"/>
    <col min="4607" max="4607" width="11.8984375" style="50" customWidth="1"/>
    <col min="4608" max="4608" width="4.8984375" style="50" customWidth="1"/>
    <col min="4609" max="4609" width="22.59765625" style="50" bestFit="1" customWidth="1"/>
    <col min="4610" max="4610" width="31.69921875" style="50" bestFit="1" customWidth="1"/>
    <col min="4611" max="4611" width="7.69921875" style="50" customWidth="1"/>
    <col min="4612" max="4613" width="40.8984375" style="50" customWidth="1"/>
    <col min="4614" max="4614" width="11.19921875" style="50" customWidth="1"/>
    <col min="4615" max="4615" width="8" style="50" customWidth="1"/>
    <col min="4616" max="4616" width="7.5" style="50" customWidth="1"/>
    <col min="4617" max="4620" width="9" style="50"/>
    <col min="4621" max="4621" width="9.5" style="50" customWidth="1"/>
    <col min="4622" max="4622" width="7.5" style="50" customWidth="1"/>
    <col min="4623" max="4862" width="9" style="50"/>
    <col min="4863" max="4863" width="11.8984375" style="50" customWidth="1"/>
    <col min="4864" max="4864" width="4.8984375" style="50" customWidth="1"/>
    <col min="4865" max="4865" width="22.59765625" style="50" bestFit="1" customWidth="1"/>
    <col min="4866" max="4866" width="31.69921875" style="50" bestFit="1" customWidth="1"/>
    <col min="4867" max="4867" width="7.69921875" style="50" customWidth="1"/>
    <col min="4868" max="4869" width="40.8984375" style="50" customWidth="1"/>
    <col min="4870" max="4870" width="11.19921875" style="50" customWidth="1"/>
    <col min="4871" max="4871" width="8" style="50" customWidth="1"/>
    <col min="4872" max="4872" width="7.5" style="50" customWidth="1"/>
    <col min="4873" max="4876" width="9" style="50"/>
    <col min="4877" max="4877" width="9.5" style="50" customWidth="1"/>
    <col min="4878" max="4878" width="7.5" style="50" customWidth="1"/>
    <col min="4879" max="5118" width="9" style="50"/>
    <col min="5119" max="5119" width="11.8984375" style="50" customWidth="1"/>
    <col min="5120" max="5120" width="4.8984375" style="50" customWidth="1"/>
    <col min="5121" max="5121" width="22.59765625" style="50" bestFit="1" customWidth="1"/>
    <col min="5122" max="5122" width="31.69921875" style="50" bestFit="1" customWidth="1"/>
    <col min="5123" max="5123" width="7.69921875" style="50" customWidth="1"/>
    <col min="5124" max="5125" width="40.8984375" style="50" customWidth="1"/>
    <col min="5126" max="5126" width="11.19921875" style="50" customWidth="1"/>
    <col min="5127" max="5127" width="8" style="50" customWidth="1"/>
    <col min="5128" max="5128" width="7.5" style="50" customWidth="1"/>
    <col min="5129" max="5132" width="9" style="50"/>
    <col min="5133" max="5133" width="9.5" style="50" customWidth="1"/>
    <col min="5134" max="5134" width="7.5" style="50" customWidth="1"/>
    <col min="5135" max="5374" width="9" style="50"/>
    <col min="5375" max="5375" width="11.8984375" style="50" customWidth="1"/>
    <col min="5376" max="5376" width="4.8984375" style="50" customWidth="1"/>
    <col min="5377" max="5377" width="22.59765625" style="50" bestFit="1" customWidth="1"/>
    <col min="5378" max="5378" width="31.69921875" style="50" bestFit="1" customWidth="1"/>
    <col min="5379" max="5379" width="7.69921875" style="50" customWidth="1"/>
    <col min="5380" max="5381" width="40.8984375" style="50" customWidth="1"/>
    <col min="5382" max="5382" width="11.19921875" style="50" customWidth="1"/>
    <col min="5383" max="5383" width="8" style="50" customWidth="1"/>
    <col min="5384" max="5384" width="7.5" style="50" customWidth="1"/>
    <col min="5385" max="5388" width="9" style="50"/>
    <col min="5389" max="5389" width="9.5" style="50" customWidth="1"/>
    <col min="5390" max="5390" width="7.5" style="50" customWidth="1"/>
    <col min="5391" max="5630" width="9" style="50"/>
    <col min="5631" max="5631" width="11.8984375" style="50" customWidth="1"/>
    <col min="5632" max="5632" width="4.8984375" style="50" customWidth="1"/>
    <col min="5633" max="5633" width="22.59765625" style="50" bestFit="1" customWidth="1"/>
    <col min="5634" max="5634" width="31.69921875" style="50" bestFit="1" customWidth="1"/>
    <col min="5635" max="5635" width="7.69921875" style="50" customWidth="1"/>
    <col min="5636" max="5637" width="40.8984375" style="50" customWidth="1"/>
    <col min="5638" max="5638" width="11.19921875" style="50" customWidth="1"/>
    <col min="5639" max="5639" width="8" style="50" customWidth="1"/>
    <col min="5640" max="5640" width="7.5" style="50" customWidth="1"/>
    <col min="5641" max="5644" width="9" style="50"/>
    <col min="5645" max="5645" width="9.5" style="50" customWidth="1"/>
    <col min="5646" max="5646" width="7.5" style="50" customWidth="1"/>
    <col min="5647" max="5886" width="9" style="50"/>
    <col min="5887" max="5887" width="11.8984375" style="50" customWidth="1"/>
    <col min="5888" max="5888" width="4.8984375" style="50" customWidth="1"/>
    <col min="5889" max="5889" width="22.59765625" style="50" bestFit="1" customWidth="1"/>
    <col min="5890" max="5890" width="31.69921875" style="50" bestFit="1" customWidth="1"/>
    <col min="5891" max="5891" width="7.69921875" style="50" customWidth="1"/>
    <col min="5892" max="5893" width="40.8984375" style="50" customWidth="1"/>
    <col min="5894" max="5894" width="11.19921875" style="50" customWidth="1"/>
    <col min="5895" max="5895" width="8" style="50" customWidth="1"/>
    <col min="5896" max="5896" width="7.5" style="50" customWidth="1"/>
    <col min="5897" max="5900" width="9" style="50"/>
    <col min="5901" max="5901" width="9.5" style="50" customWidth="1"/>
    <col min="5902" max="5902" width="7.5" style="50" customWidth="1"/>
    <col min="5903" max="6142" width="9" style="50"/>
    <col min="6143" max="6143" width="11.8984375" style="50" customWidth="1"/>
    <col min="6144" max="6144" width="4.8984375" style="50" customWidth="1"/>
    <col min="6145" max="6145" width="22.59765625" style="50" bestFit="1" customWidth="1"/>
    <col min="6146" max="6146" width="31.69921875" style="50" bestFit="1" customWidth="1"/>
    <col min="6147" max="6147" width="7.69921875" style="50" customWidth="1"/>
    <col min="6148" max="6149" width="40.8984375" style="50" customWidth="1"/>
    <col min="6150" max="6150" width="11.19921875" style="50" customWidth="1"/>
    <col min="6151" max="6151" width="8" style="50" customWidth="1"/>
    <col min="6152" max="6152" width="7.5" style="50" customWidth="1"/>
    <col min="6153" max="6156" width="9" style="50"/>
    <col min="6157" max="6157" width="9.5" style="50" customWidth="1"/>
    <col min="6158" max="6158" width="7.5" style="50" customWidth="1"/>
    <col min="6159" max="6398" width="9" style="50"/>
    <col min="6399" max="6399" width="11.8984375" style="50" customWidth="1"/>
    <col min="6400" max="6400" width="4.8984375" style="50" customWidth="1"/>
    <col min="6401" max="6401" width="22.59765625" style="50" bestFit="1" customWidth="1"/>
    <col min="6402" max="6402" width="31.69921875" style="50" bestFit="1" customWidth="1"/>
    <col min="6403" max="6403" width="7.69921875" style="50" customWidth="1"/>
    <col min="6404" max="6405" width="40.8984375" style="50" customWidth="1"/>
    <col min="6406" max="6406" width="11.19921875" style="50" customWidth="1"/>
    <col min="6407" max="6407" width="8" style="50" customWidth="1"/>
    <col min="6408" max="6408" width="7.5" style="50" customWidth="1"/>
    <col min="6409" max="6412" width="9" style="50"/>
    <col min="6413" max="6413" width="9.5" style="50" customWidth="1"/>
    <col min="6414" max="6414" width="7.5" style="50" customWidth="1"/>
    <col min="6415" max="6654" width="9" style="50"/>
    <col min="6655" max="6655" width="11.8984375" style="50" customWidth="1"/>
    <col min="6656" max="6656" width="4.8984375" style="50" customWidth="1"/>
    <col min="6657" max="6657" width="22.59765625" style="50" bestFit="1" customWidth="1"/>
    <col min="6658" max="6658" width="31.69921875" style="50" bestFit="1" customWidth="1"/>
    <col min="6659" max="6659" width="7.69921875" style="50" customWidth="1"/>
    <col min="6660" max="6661" width="40.8984375" style="50" customWidth="1"/>
    <col min="6662" max="6662" width="11.19921875" style="50" customWidth="1"/>
    <col min="6663" max="6663" width="8" style="50" customWidth="1"/>
    <col min="6664" max="6664" width="7.5" style="50" customWidth="1"/>
    <col min="6665" max="6668" width="9" style="50"/>
    <col min="6669" max="6669" width="9.5" style="50" customWidth="1"/>
    <col min="6670" max="6670" width="7.5" style="50" customWidth="1"/>
    <col min="6671" max="6910" width="9" style="50"/>
    <col min="6911" max="6911" width="11.8984375" style="50" customWidth="1"/>
    <col min="6912" max="6912" width="4.8984375" style="50" customWidth="1"/>
    <col min="6913" max="6913" width="22.59765625" style="50" bestFit="1" customWidth="1"/>
    <col min="6914" max="6914" width="31.69921875" style="50" bestFit="1" customWidth="1"/>
    <col min="6915" max="6915" width="7.69921875" style="50" customWidth="1"/>
    <col min="6916" max="6917" width="40.8984375" style="50" customWidth="1"/>
    <col min="6918" max="6918" width="11.19921875" style="50" customWidth="1"/>
    <col min="6919" max="6919" width="8" style="50" customWidth="1"/>
    <col min="6920" max="6920" width="7.5" style="50" customWidth="1"/>
    <col min="6921" max="6924" width="9" style="50"/>
    <col min="6925" max="6925" width="9.5" style="50" customWidth="1"/>
    <col min="6926" max="6926" width="7.5" style="50" customWidth="1"/>
    <col min="6927" max="7166" width="9" style="50"/>
    <col min="7167" max="7167" width="11.8984375" style="50" customWidth="1"/>
    <col min="7168" max="7168" width="4.8984375" style="50" customWidth="1"/>
    <col min="7169" max="7169" width="22.59765625" style="50" bestFit="1" customWidth="1"/>
    <col min="7170" max="7170" width="31.69921875" style="50" bestFit="1" customWidth="1"/>
    <col min="7171" max="7171" width="7.69921875" style="50" customWidth="1"/>
    <col min="7172" max="7173" width="40.8984375" style="50" customWidth="1"/>
    <col min="7174" max="7174" width="11.19921875" style="50" customWidth="1"/>
    <col min="7175" max="7175" width="8" style="50" customWidth="1"/>
    <col min="7176" max="7176" width="7.5" style="50" customWidth="1"/>
    <col min="7177" max="7180" width="9" style="50"/>
    <col min="7181" max="7181" width="9.5" style="50" customWidth="1"/>
    <col min="7182" max="7182" width="7.5" style="50" customWidth="1"/>
    <col min="7183" max="7422" width="9" style="50"/>
    <col min="7423" max="7423" width="11.8984375" style="50" customWidth="1"/>
    <col min="7424" max="7424" width="4.8984375" style="50" customWidth="1"/>
    <col min="7425" max="7425" width="22.59765625" style="50" bestFit="1" customWidth="1"/>
    <col min="7426" max="7426" width="31.69921875" style="50" bestFit="1" customWidth="1"/>
    <col min="7427" max="7427" width="7.69921875" style="50" customWidth="1"/>
    <col min="7428" max="7429" width="40.8984375" style="50" customWidth="1"/>
    <col min="7430" max="7430" width="11.19921875" style="50" customWidth="1"/>
    <col min="7431" max="7431" width="8" style="50" customWidth="1"/>
    <col min="7432" max="7432" width="7.5" style="50" customWidth="1"/>
    <col min="7433" max="7436" width="9" style="50"/>
    <col min="7437" max="7437" width="9.5" style="50" customWidth="1"/>
    <col min="7438" max="7438" width="7.5" style="50" customWidth="1"/>
    <col min="7439" max="7678" width="9" style="50"/>
    <col min="7679" max="7679" width="11.8984375" style="50" customWidth="1"/>
    <col min="7680" max="7680" width="4.8984375" style="50" customWidth="1"/>
    <col min="7681" max="7681" width="22.59765625" style="50" bestFit="1" customWidth="1"/>
    <col min="7682" max="7682" width="31.69921875" style="50" bestFit="1" customWidth="1"/>
    <col min="7683" max="7683" width="7.69921875" style="50" customWidth="1"/>
    <col min="7684" max="7685" width="40.8984375" style="50" customWidth="1"/>
    <col min="7686" max="7686" width="11.19921875" style="50" customWidth="1"/>
    <col min="7687" max="7687" width="8" style="50" customWidth="1"/>
    <col min="7688" max="7688" width="7.5" style="50" customWidth="1"/>
    <col min="7689" max="7692" width="9" style="50"/>
    <col min="7693" max="7693" width="9.5" style="50" customWidth="1"/>
    <col min="7694" max="7694" width="7.5" style="50" customWidth="1"/>
    <col min="7695" max="7934" width="9" style="50"/>
    <col min="7935" max="7935" width="11.8984375" style="50" customWidth="1"/>
    <col min="7936" max="7936" width="4.8984375" style="50" customWidth="1"/>
    <col min="7937" max="7937" width="22.59765625" style="50" bestFit="1" customWidth="1"/>
    <col min="7938" max="7938" width="31.69921875" style="50" bestFit="1" customWidth="1"/>
    <col min="7939" max="7939" width="7.69921875" style="50" customWidth="1"/>
    <col min="7940" max="7941" width="40.8984375" style="50" customWidth="1"/>
    <col min="7942" max="7942" width="11.19921875" style="50" customWidth="1"/>
    <col min="7943" max="7943" width="8" style="50" customWidth="1"/>
    <col min="7944" max="7944" width="7.5" style="50" customWidth="1"/>
    <col min="7945" max="7948" width="9" style="50"/>
    <col min="7949" max="7949" width="9.5" style="50" customWidth="1"/>
    <col min="7950" max="7950" width="7.5" style="50" customWidth="1"/>
    <col min="7951" max="8190" width="9" style="50"/>
    <col min="8191" max="8191" width="11.8984375" style="50" customWidth="1"/>
    <col min="8192" max="8192" width="4.8984375" style="50" customWidth="1"/>
    <col min="8193" max="8193" width="22.59765625" style="50" bestFit="1" customWidth="1"/>
    <col min="8194" max="8194" width="31.69921875" style="50" bestFit="1" customWidth="1"/>
    <col min="8195" max="8195" width="7.69921875" style="50" customWidth="1"/>
    <col min="8196" max="8197" width="40.8984375" style="50" customWidth="1"/>
    <col min="8198" max="8198" width="11.19921875" style="50" customWidth="1"/>
    <col min="8199" max="8199" width="8" style="50" customWidth="1"/>
    <col min="8200" max="8200" width="7.5" style="50" customWidth="1"/>
    <col min="8201" max="8204" width="9" style="50"/>
    <col min="8205" max="8205" width="9.5" style="50" customWidth="1"/>
    <col min="8206" max="8206" width="7.5" style="50" customWidth="1"/>
    <col min="8207" max="8446" width="9" style="50"/>
    <col min="8447" max="8447" width="11.8984375" style="50" customWidth="1"/>
    <col min="8448" max="8448" width="4.8984375" style="50" customWidth="1"/>
    <col min="8449" max="8449" width="22.59765625" style="50" bestFit="1" customWidth="1"/>
    <col min="8450" max="8450" width="31.69921875" style="50" bestFit="1" customWidth="1"/>
    <col min="8451" max="8451" width="7.69921875" style="50" customWidth="1"/>
    <col min="8452" max="8453" width="40.8984375" style="50" customWidth="1"/>
    <col min="8454" max="8454" width="11.19921875" style="50" customWidth="1"/>
    <col min="8455" max="8455" width="8" style="50" customWidth="1"/>
    <col min="8456" max="8456" width="7.5" style="50" customWidth="1"/>
    <col min="8457" max="8460" width="9" style="50"/>
    <col min="8461" max="8461" width="9.5" style="50" customWidth="1"/>
    <col min="8462" max="8462" width="7.5" style="50" customWidth="1"/>
    <col min="8463" max="8702" width="9" style="50"/>
    <col min="8703" max="8703" width="11.8984375" style="50" customWidth="1"/>
    <col min="8704" max="8704" width="4.8984375" style="50" customWidth="1"/>
    <col min="8705" max="8705" width="22.59765625" style="50" bestFit="1" customWidth="1"/>
    <col min="8706" max="8706" width="31.69921875" style="50" bestFit="1" customWidth="1"/>
    <col min="8707" max="8707" width="7.69921875" style="50" customWidth="1"/>
    <col min="8708" max="8709" width="40.8984375" style="50" customWidth="1"/>
    <col min="8710" max="8710" width="11.19921875" style="50" customWidth="1"/>
    <col min="8711" max="8711" width="8" style="50" customWidth="1"/>
    <col min="8712" max="8712" width="7.5" style="50" customWidth="1"/>
    <col min="8713" max="8716" width="9" style="50"/>
    <col min="8717" max="8717" width="9.5" style="50" customWidth="1"/>
    <col min="8718" max="8718" width="7.5" style="50" customWidth="1"/>
    <col min="8719" max="8958" width="9" style="50"/>
    <col min="8959" max="8959" width="11.8984375" style="50" customWidth="1"/>
    <col min="8960" max="8960" width="4.8984375" style="50" customWidth="1"/>
    <col min="8961" max="8961" width="22.59765625" style="50" bestFit="1" customWidth="1"/>
    <col min="8962" max="8962" width="31.69921875" style="50" bestFit="1" customWidth="1"/>
    <col min="8963" max="8963" width="7.69921875" style="50" customWidth="1"/>
    <col min="8964" max="8965" width="40.8984375" style="50" customWidth="1"/>
    <col min="8966" max="8966" width="11.19921875" style="50" customWidth="1"/>
    <col min="8967" max="8967" width="8" style="50" customWidth="1"/>
    <col min="8968" max="8968" width="7.5" style="50" customWidth="1"/>
    <col min="8969" max="8972" width="9" style="50"/>
    <col min="8973" max="8973" width="9.5" style="50" customWidth="1"/>
    <col min="8974" max="8974" width="7.5" style="50" customWidth="1"/>
    <col min="8975" max="9214" width="9" style="50"/>
    <col min="9215" max="9215" width="11.8984375" style="50" customWidth="1"/>
    <col min="9216" max="9216" width="4.8984375" style="50" customWidth="1"/>
    <col min="9217" max="9217" width="22.59765625" style="50" bestFit="1" customWidth="1"/>
    <col min="9218" max="9218" width="31.69921875" style="50" bestFit="1" customWidth="1"/>
    <col min="9219" max="9219" width="7.69921875" style="50" customWidth="1"/>
    <col min="9220" max="9221" width="40.8984375" style="50" customWidth="1"/>
    <col min="9222" max="9222" width="11.19921875" style="50" customWidth="1"/>
    <col min="9223" max="9223" width="8" style="50" customWidth="1"/>
    <col min="9224" max="9224" width="7.5" style="50" customWidth="1"/>
    <col min="9225" max="9228" width="9" style="50"/>
    <col min="9229" max="9229" width="9.5" style="50" customWidth="1"/>
    <col min="9230" max="9230" width="7.5" style="50" customWidth="1"/>
    <col min="9231" max="9470" width="9" style="50"/>
    <col min="9471" max="9471" width="11.8984375" style="50" customWidth="1"/>
    <col min="9472" max="9472" width="4.8984375" style="50" customWidth="1"/>
    <col min="9473" max="9473" width="22.59765625" style="50" bestFit="1" customWidth="1"/>
    <col min="9474" max="9474" width="31.69921875" style="50" bestFit="1" customWidth="1"/>
    <col min="9475" max="9475" width="7.69921875" style="50" customWidth="1"/>
    <col min="9476" max="9477" width="40.8984375" style="50" customWidth="1"/>
    <col min="9478" max="9478" width="11.19921875" style="50" customWidth="1"/>
    <col min="9479" max="9479" width="8" style="50" customWidth="1"/>
    <col min="9480" max="9480" width="7.5" style="50" customWidth="1"/>
    <col min="9481" max="9484" width="9" style="50"/>
    <col min="9485" max="9485" width="9.5" style="50" customWidth="1"/>
    <col min="9486" max="9486" width="7.5" style="50" customWidth="1"/>
    <col min="9487" max="9726" width="9" style="50"/>
    <col min="9727" max="9727" width="11.8984375" style="50" customWidth="1"/>
    <col min="9728" max="9728" width="4.8984375" style="50" customWidth="1"/>
    <col min="9729" max="9729" width="22.59765625" style="50" bestFit="1" customWidth="1"/>
    <col min="9730" max="9730" width="31.69921875" style="50" bestFit="1" customWidth="1"/>
    <col min="9731" max="9731" width="7.69921875" style="50" customWidth="1"/>
    <col min="9732" max="9733" width="40.8984375" style="50" customWidth="1"/>
    <col min="9734" max="9734" width="11.19921875" style="50" customWidth="1"/>
    <col min="9735" max="9735" width="8" style="50" customWidth="1"/>
    <col min="9736" max="9736" width="7.5" style="50" customWidth="1"/>
    <col min="9737" max="9740" width="9" style="50"/>
    <col min="9741" max="9741" width="9.5" style="50" customWidth="1"/>
    <col min="9742" max="9742" width="7.5" style="50" customWidth="1"/>
    <col min="9743" max="9982" width="9" style="50"/>
    <col min="9983" max="9983" width="11.8984375" style="50" customWidth="1"/>
    <col min="9984" max="9984" width="4.8984375" style="50" customWidth="1"/>
    <col min="9985" max="9985" width="22.59765625" style="50" bestFit="1" customWidth="1"/>
    <col min="9986" max="9986" width="31.69921875" style="50" bestFit="1" customWidth="1"/>
    <col min="9987" max="9987" width="7.69921875" style="50" customWidth="1"/>
    <col min="9988" max="9989" width="40.8984375" style="50" customWidth="1"/>
    <col min="9990" max="9990" width="11.19921875" style="50" customWidth="1"/>
    <col min="9991" max="9991" width="8" style="50" customWidth="1"/>
    <col min="9992" max="9992" width="7.5" style="50" customWidth="1"/>
    <col min="9993" max="9996" width="9" style="50"/>
    <col min="9997" max="9997" width="9.5" style="50" customWidth="1"/>
    <col min="9998" max="9998" width="7.5" style="50" customWidth="1"/>
    <col min="9999" max="10238" width="9" style="50"/>
    <col min="10239" max="10239" width="11.8984375" style="50" customWidth="1"/>
    <col min="10240" max="10240" width="4.8984375" style="50" customWidth="1"/>
    <col min="10241" max="10241" width="22.59765625" style="50" bestFit="1" customWidth="1"/>
    <col min="10242" max="10242" width="31.69921875" style="50" bestFit="1" customWidth="1"/>
    <col min="10243" max="10243" width="7.69921875" style="50" customWidth="1"/>
    <col min="10244" max="10245" width="40.8984375" style="50" customWidth="1"/>
    <col min="10246" max="10246" width="11.19921875" style="50" customWidth="1"/>
    <col min="10247" max="10247" width="8" style="50" customWidth="1"/>
    <col min="10248" max="10248" width="7.5" style="50" customWidth="1"/>
    <col min="10249" max="10252" width="9" style="50"/>
    <col min="10253" max="10253" width="9.5" style="50" customWidth="1"/>
    <col min="10254" max="10254" width="7.5" style="50" customWidth="1"/>
    <col min="10255" max="10494" width="9" style="50"/>
    <col min="10495" max="10495" width="11.8984375" style="50" customWidth="1"/>
    <col min="10496" max="10496" width="4.8984375" style="50" customWidth="1"/>
    <col min="10497" max="10497" width="22.59765625" style="50" bestFit="1" customWidth="1"/>
    <col min="10498" max="10498" width="31.69921875" style="50" bestFit="1" customWidth="1"/>
    <col min="10499" max="10499" width="7.69921875" style="50" customWidth="1"/>
    <col min="10500" max="10501" width="40.8984375" style="50" customWidth="1"/>
    <col min="10502" max="10502" width="11.19921875" style="50" customWidth="1"/>
    <col min="10503" max="10503" width="8" style="50" customWidth="1"/>
    <col min="10504" max="10504" width="7.5" style="50" customWidth="1"/>
    <col min="10505" max="10508" width="9" style="50"/>
    <col min="10509" max="10509" width="9.5" style="50" customWidth="1"/>
    <col min="10510" max="10510" width="7.5" style="50" customWidth="1"/>
    <col min="10511" max="10750" width="9" style="50"/>
    <col min="10751" max="10751" width="11.8984375" style="50" customWidth="1"/>
    <col min="10752" max="10752" width="4.8984375" style="50" customWidth="1"/>
    <col min="10753" max="10753" width="22.59765625" style="50" bestFit="1" customWidth="1"/>
    <col min="10754" max="10754" width="31.69921875" style="50" bestFit="1" customWidth="1"/>
    <col min="10755" max="10755" width="7.69921875" style="50" customWidth="1"/>
    <col min="10756" max="10757" width="40.8984375" style="50" customWidth="1"/>
    <col min="10758" max="10758" width="11.19921875" style="50" customWidth="1"/>
    <col min="10759" max="10759" width="8" style="50" customWidth="1"/>
    <col min="10760" max="10760" width="7.5" style="50" customWidth="1"/>
    <col min="10761" max="10764" width="9" style="50"/>
    <col min="10765" max="10765" width="9.5" style="50" customWidth="1"/>
    <col min="10766" max="10766" width="7.5" style="50" customWidth="1"/>
    <col min="10767" max="11006" width="9" style="50"/>
    <col min="11007" max="11007" width="11.8984375" style="50" customWidth="1"/>
    <col min="11008" max="11008" width="4.8984375" style="50" customWidth="1"/>
    <col min="11009" max="11009" width="22.59765625" style="50" bestFit="1" customWidth="1"/>
    <col min="11010" max="11010" width="31.69921875" style="50" bestFit="1" customWidth="1"/>
    <col min="11011" max="11011" width="7.69921875" style="50" customWidth="1"/>
    <col min="11012" max="11013" width="40.8984375" style="50" customWidth="1"/>
    <col min="11014" max="11014" width="11.19921875" style="50" customWidth="1"/>
    <col min="11015" max="11015" width="8" style="50" customWidth="1"/>
    <col min="11016" max="11016" width="7.5" style="50" customWidth="1"/>
    <col min="11017" max="11020" width="9" style="50"/>
    <col min="11021" max="11021" width="9.5" style="50" customWidth="1"/>
    <col min="11022" max="11022" width="7.5" style="50" customWidth="1"/>
    <col min="11023" max="11262" width="9" style="50"/>
    <col min="11263" max="11263" width="11.8984375" style="50" customWidth="1"/>
    <col min="11264" max="11264" width="4.8984375" style="50" customWidth="1"/>
    <col min="11265" max="11265" width="22.59765625" style="50" bestFit="1" customWidth="1"/>
    <col min="11266" max="11266" width="31.69921875" style="50" bestFit="1" customWidth="1"/>
    <col min="11267" max="11267" width="7.69921875" style="50" customWidth="1"/>
    <col min="11268" max="11269" width="40.8984375" style="50" customWidth="1"/>
    <col min="11270" max="11270" width="11.19921875" style="50" customWidth="1"/>
    <col min="11271" max="11271" width="8" style="50" customWidth="1"/>
    <col min="11272" max="11272" width="7.5" style="50" customWidth="1"/>
    <col min="11273" max="11276" width="9" style="50"/>
    <col min="11277" max="11277" width="9.5" style="50" customWidth="1"/>
    <col min="11278" max="11278" width="7.5" style="50" customWidth="1"/>
    <col min="11279" max="11518" width="9" style="50"/>
    <col min="11519" max="11519" width="11.8984375" style="50" customWidth="1"/>
    <col min="11520" max="11520" width="4.8984375" style="50" customWidth="1"/>
    <col min="11521" max="11521" width="22.59765625" style="50" bestFit="1" customWidth="1"/>
    <col min="11522" max="11522" width="31.69921875" style="50" bestFit="1" customWidth="1"/>
    <col min="11523" max="11523" width="7.69921875" style="50" customWidth="1"/>
    <col min="11524" max="11525" width="40.8984375" style="50" customWidth="1"/>
    <col min="11526" max="11526" width="11.19921875" style="50" customWidth="1"/>
    <col min="11527" max="11527" width="8" style="50" customWidth="1"/>
    <col min="11528" max="11528" width="7.5" style="50" customWidth="1"/>
    <col min="11529" max="11532" width="9" style="50"/>
    <col min="11533" max="11533" width="9.5" style="50" customWidth="1"/>
    <col min="11534" max="11534" width="7.5" style="50" customWidth="1"/>
    <col min="11535" max="11774" width="9" style="50"/>
    <col min="11775" max="11775" width="11.8984375" style="50" customWidth="1"/>
    <col min="11776" max="11776" width="4.8984375" style="50" customWidth="1"/>
    <col min="11777" max="11777" width="22.59765625" style="50" bestFit="1" customWidth="1"/>
    <col min="11778" max="11778" width="31.69921875" style="50" bestFit="1" customWidth="1"/>
    <col min="11779" max="11779" width="7.69921875" style="50" customWidth="1"/>
    <col min="11780" max="11781" width="40.8984375" style="50" customWidth="1"/>
    <col min="11782" max="11782" width="11.19921875" style="50" customWidth="1"/>
    <col min="11783" max="11783" width="8" style="50" customWidth="1"/>
    <col min="11784" max="11784" width="7.5" style="50" customWidth="1"/>
    <col min="11785" max="11788" width="9" style="50"/>
    <col min="11789" max="11789" width="9.5" style="50" customWidth="1"/>
    <col min="11790" max="11790" width="7.5" style="50" customWidth="1"/>
    <col min="11791" max="12030" width="9" style="50"/>
    <col min="12031" max="12031" width="11.8984375" style="50" customWidth="1"/>
    <col min="12032" max="12032" width="4.8984375" style="50" customWidth="1"/>
    <col min="12033" max="12033" width="22.59765625" style="50" bestFit="1" customWidth="1"/>
    <col min="12034" max="12034" width="31.69921875" style="50" bestFit="1" customWidth="1"/>
    <col min="12035" max="12035" width="7.69921875" style="50" customWidth="1"/>
    <col min="12036" max="12037" width="40.8984375" style="50" customWidth="1"/>
    <col min="12038" max="12038" width="11.19921875" style="50" customWidth="1"/>
    <col min="12039" max="12039" width="8" style="50" customWidth="1"/>
    <col min="12040" max="12040" width="7.5" style="50" customWidth="1"/>
    <col min="12041" max="12044" width="9" style="50"/>
    <col min="12045" max="12045" width="9.5" style="50" customWidth="1"/>
    <col min="12046" max="12046" width="7.5" style="50" customWidth="1"/>
    <col min="12047" max="12286" width="9" style="50"/>
    <col min="12287" max="12287" width="11.8984375" style="50" customWidth="1"/>
    <col min="12288" max="12288" width="4.8984375" style="50" customWidth="1"/>
    <col min="12289" max="12289" width="22.59765625" style="50" bestFit="1" customWidth="1"/>
    <col min="12290" max="12290" width="31.69921875" style="50" bestFit="1" customWidth="1"/>
    <col min="12291" max="12291" width="7.69921875" style="50" customWidth="1"/>
    <col min="12292" max="12293" width="40.8984375" style="50" customWidth="1"/>
    <col min="12294" max="12294" width="11.19921875" style="50" customWidth="1"/>
    <col min="12295" max="12295" width="8" style="50" customWidth="1"/>
    <col min="12296" max="12296" width="7.5" style="50" customWidth="1"/>
    <col min="12297" max="12300" width="9" style="50"/>
    <col min="12301" max="12301" width="9.5" style="50" customWidth="1"/>
    <col min="12302" max="12302" width="7.5" style="50" customWidth="1"/>
    <col min="12303" max="12542" width="9" style="50"/>
    <col min="12543" max="12543" width="11.8984375" style="50" customWidth="1"/>
    <col min="12544" max="12544" width="4.8984375" style="50" customWidth="1"/>
    <col min="12545" max="12545" width="22.59765625" style="50" bestFit="1" customWidth="1"/>
    <col min="12546" max="12546" width="31.69921875" style="50" bestFit="1" customWidth="1"/>
    <col min="12547" max="12547" width="7.69921875" style="50" customWidth="1"/>
    <col min="12548" max="12549" width="40.8984375" style="50" customWidth="1"/>
    <col min="12550" max="12550" width="11.19921875" style="50" customWidth="1"/>
    <col min="12551" max="12551" width="8" style="50" customWidth="1"/>
    <col min="12552" max="12552" width="7.5" style="50" customWidth="1"/>
    <col min="12553" max="12556" width="9" style="50"/>
    <col min="12557" max="12557" width="9.5" style="50" customWidth="1"/>
    <col min="12558" max="12558" width="7.5" style="50" customWidth="1"/>
    <col min="12559" max="12798" width="9" style="50"/>
    <col min="12799" max="12799" width="11.8984375" style="50" customWidth="1"/>
    <col min="12800" max="12800" width="4.8984375" style="50" customWidth="1"/>
    <col min="12801" max="12801" width="22.59765625" style="50" bestFit="1" customWidth="1"/>
    <col min="12802" max="12802" width="31.69921875" style="50" bestFit="1" customWidth="1"/>
    <col min="12803" max="12803" width="7.69921875" style="50" customWidth="1"/>
    <col min="12804" max="12805" width="40.8984375" style="50" customWidth="1"/>
    <col min="12806" max="12806" width="11.19921875" style="50" customWidth="1"/>
    <col min="12807" max="12807" width="8" style="50" customWidth="1"/>
    <col min="12808" max="12808" width="7.5" style="50" customWidth="1"/>
    <col min="12809" max="12812" width="9" style="50"/>
    <col min="12813" max="12813" width="9.5" style="50" customWidth="1"/>
    <col min="12814" max="12814" width="7.5" style="50" customWidth="1"/>
    <col min="12815" max="13054" width="9" style="50"/>
    <col min="13055" max="13055" width="11.8984375" style="50" customWidth="1"/>
    <col min="13056" max="13056" width="4.8984375" style="50" customWidth="1"/>
    <col min="13057" max="13057" width="22.59765625" style="50" bestFit="1" customWidth="1"/>
    <col min="13058" max="13058" width="31.69921875" style="50" bestFit="1" customWidth="1"/>
    <col min="13059" max="13059" width="7.69921875" style="50" customWidth="1"/>
    <col min="13060" max="13061" width="40.8984375" style="50" customWidth="1"/>
    <col min="13062" max="13062" width="11.19921875" style="50" customWidth="1"/>
    <col min="13063" max="13063" width="8" style="50" customWidth="1"/>
    <col min="13064" max="13064" width="7.5" style="50" customWidth="1"/>
    <col min="13065" max="13068" width="9" style="50"/>
    <col min="13069" max="13069" width="9.5" style="50" customWidth="1"/>
    <col min="13070" max="13070" width="7.5" style="50" customWidth="1"/>
    <col min="13071" max="13310" width="9" style="50"/>
    <col min="13311" max="13311" width="11.8984375" style="50" customWidth="1"/>
    <col min="13312" max="13312" width="4.8984375" style="50" customWidth="1"/>
    <col min="13313" max="13313" width="22.59765625" style="50" bestFit="1" customWidth="1"/>
    <col min="13314" max="13314" width="31.69921875" style="50" bestFit="1" customWidth="1"/>
    <col min="13315" max="13315" width="7.69921875" style="50" customWidth="1"/>
    <col min="13316" max="13317" width="40.8984375" style="50" customWidth="1"/>
    <col min="13318" max="13318" width="11.19921875" style="50" customWidth="1"/>
    <col min="13319" max="13319" width="8" style="50" customWidth="1"/>
    <col min="13320" max="13320" width="7.5" style="50" customWidth="1"/>
    <col min="13321" max="13324" width="9" style="50"/>
    <col min="13325" max="13325" width="9.5" style="50" customWidth="1"/>
    <col min="13326" max="13326" width="7.5" style="50" customWidth="1"/>
    <col min="13327" max="13566" width="9" style="50"/>
    <col min="13567" max="13567" width="11.8984375" style="50" customWidth="1"/>
    <col min="13568" max="13568" width="4.8984375" style="50" customWidth="1"/>
    <col min="13569" max="13569" width="22.59765625" style="50" bestFit="1" customWidth="1"/>
    <col min="13570" max="13570" width="31.69921875" style="50" bestFit="1" customWidth="1"/>
    <col min="13571" max="13571" width="7.69921875" style="50" customWidth="1"/>
    <col min="13572" max="13573" width="40.8984375" style="50" customWidth="1"/>
    <col min="13574" max="13574" width="11.19921875" style="50" customWidth="1"/>
    <col min="13575" max="13575" width="8" style="50" customWidth="1"/>
    <col min="13576" max="13576" width="7.5" style="50" customWidth="1"/>
    <col min="13577" max="13580" width="9" style="50"/>
    <col min="13581" max="13581" width="9.5" style="50" customWidth="1"/>
    <col min="13582" max="13582" width="7.5" style="50" customWidth="1"/>
    <col min="13583" max="13822" width="9" style="50"/>
    <col min="13823" max="13823" width="11.8984375" style="50" customWidth="1"/>
    <col min="13824" max="13824" width="4.8984375" style="50" customWidth="1"/>
    <col min="13825" max="13825" width="22.59765625" style="50" bestFit="1" customWidth="1"/>
    <col min="13826" max="13826" width="31.69921875" style="50" bestFit="1" customWidth="1"/>
    <col min="13827" max="13827" width="7.69921875" style="50" customWidth="1"/>
    <col min="13828" max="13829" width="40.8984375" style="50" customWidth="1"/>
    <col min="13830" max="13830" width="11.19921875" style="50" customWidth="1"/>
    <col min="13831" max="13831" width="8" style="50" customWidth="1"/>
    <col min="13832" max="13832" width="7.5" style="50" customWidth="1"/>
    <col min="13833" max="13836" width="9" style="50"/>
    <col min="13837" max="13837" width="9.5" style="50" customWidth="1"/>
    <col min="13838" max="13838" width="7.5" style="50" customWidth="1"/>
    <col min="13839" max="14078" width="9" style="50"/>
    <col min="14079" max="14079" width="11.8984375" style="50" customWidth="1"/>
    <col min="14080" max="14080" width="4.8984375" style="50" customWidth="1"/>
    <col min="14081" max="14081" width="22.59765625" style="50" bestFit="1" customWidth="1"/>
    <col min="14082" max="14082" width="31.69921875" style="50" bestFit="1" customWidth="1"/>
    <col min="14083" max="14083" width="7.69921875" style="50" customWidth="1"/>
    <col min="14084" max="14085" width="40.8984375" style="50" customWidth="1"/>
    <col min="14086" max="14086" width="11.19921875" style="50" customWidth="1"/>
    <col min="14087" max="14087" width="8" style="50" customWidth="1"/>
    <col min="14088" max="14088" width="7.5" style="50" customWidth="1"/>
    <col min="14089" max="14092" width="9" style="50"/>
    <col min="14093" max="14093" width="9.5" style="50" customWidth="1"/>
    <col min="14094" max="14094" width="7.5" style="50" customWidth="1"/>
    <col min="14095" max="14334" width="9" style="50"/>
    <col min="14335" max="14335" width="11.8984375" style="50" customWidth="1"/>
    <col min="14336" max="14336" width="4.8984375" style="50" customWidth="1"/>
    <col min="14337" max="14337" width="22.59765625" style="50" bestFit="1" customWidth="1"/>
    <col min="14338" max="14338" width="31.69921875" style="50" bestFit="1" customWidth="1"/>
    <col min="14339" max="14339" width="7.69921875" style="50" customWidth="1"/>
    <col min="14340" max="14341" width="40.8984375" style="50" customWidth="1"/>
    <col min="14342" max="14342" width="11.19921875" style="50" customWidth="1"/>
    <col min="14343" max="14343" width="8" style="50" customWidth="1"/>
    <col min="14344" max="14344" width="7.5" style="50" customWidth="1"/>
    <col min="14345" max="14348" width="9" style="50"/>
    <col min="14349" max="14349" width="9.5" style="50" customWidth="1"/>
    <col min="14350" max="14350" width="7.5" style="50" customWidth="1"/>
    <col min="14351" max="14590" width="9" style="50"/>
    <col min="14591" max="14591" width="11.8984375" style="50" customWidth="1"/>
    <col min="14592" max="14592" width="4.8984375" style="50" customWidth="1"/>
    <col min="14593" max="14593" width="22.59765625" style="50" bestFit="1" customWidth="1"/>
    <col min="14594" max="14594" width="31.69921875" style="50" bestFit="1" customWidth="1"/>
    <col min="14595" max="14595" width="7.69921875" style="50" customWidth="1"/>
    <col min="14596" max="14597" width="40.8984375" style="50" customWidth="1"/>
    <col min="14598" max="14598" width="11.19921875" style="50" customWidth="1"/>
    <col min="14599" max="14599" width="8" style="50" customWidth="1"/>
    <col min="14600" max="14600" width="7.5" style="50" customWidth="1"/>
    <col min="14601" max="14604" width="9" style="50"/>
    <col min="14605" max="14605" width="9.5" style="50" customWidth="1"/>
    <col min="14606" max="14606" width="7.5" style="50" customWidth="1"/>
    <col min="14607" max="14846" width="9" style="50"/>
    <col min="14847" max="14847" width="11.8984375" style="50" customWidth="1"/>
    <col min="14848" max="14848" width="4.8984375" style="50" customWidth="1"/>
    <col min="14849" max="14849" width="22.59765625" style="50" bestFit="1" customWidth="1"/>
    <col min="14850" max="14850" width="31.69921875" style="50" bestFit="1" customWidth="1"/>
    <col min="14851" max="14851" width="7.69921875" style="50" customWidth="1"/>
    <col min="14852" max="14853" width="40.8984375" style="50" customWidth="1"/>
    <col min="14854" max="14854" width="11.19921875" style="50" customWidth="1"/>
    <col min="14855" max="14855" width="8" style="50" customWidth="1"/>
    <col min="14856" max="14856" width="7.5" style="50" customWidth="1"/>
    <col min="14857" max="14860" width="9" style="50"/>
    <col min="14861" max="14861" width="9.5" style="50" customWidth="1"/>
    <col min="14862" max="14862" width="7.5" style="50" customWidth="1"/>
    <col min="14863" max="15102" width="9" style="50"/>
    <col min="15103" max="15103" width="11.8984375" style="50" customWidth="1"/>
    <col min="15104" max="15104" width="4.8984375" style="50" customWidth="1"/>
    <col min="15105" max="15105" width="22.59765625" style="50" bestFit="1" customWidth="1"/>
    <col min="15106" max="15106" width="31.69921875" style="50" bestFit="1" customWidth="1"/>
    <col min="15107" max="15107" width="7.69921875" style="50" customWidth="1"/>
    <col min="15108" max="15109" width="40.8984375" style="50" customWidth="1"/>
    <col min="15110" max="15110" width="11.19921875" style="50" customWidth="1"/>
    <col min="15111" max="15111" width="8" style="50" customWidth="1"/>
    <col min="15112" max="15112" width="7.5" style="50" customWidth="1"/>
    <col min="15113" max="15116" width="9" style="50"/>
    <col min="15117" max="15117" width="9.5" style="50" customWidth="1"/>
    <col min="15118" max="15118" width="7.5" style="50" customWidth="1"/>
    <col min="15119" max="15358" width="9" style="50"/>
    <col min="15359" max="15359" width="11.8984375" style="50" customWidth="1"/>
    <col min="15360" max="15360" width="4.8984375" style="50" customWidth="1"/>
    <col min="15361" max="15361" width="22.59765625" style="50" bestFit="1" customWidth="1"/>
    <col min="15362" max="15362" width="31.69921875" style="50" bestFit="1" customWidth="1"/>
    <col min="15363" max="15363" width="7.69921875" style="50" customWidth="1"/>
    <col min="15364" max="15365" width="40.8984375" style="50" customWidth="1"/>
    <col min="15366" max="15366" width="11.19921875" style="50" customWidth="1"/>
    <col min="15367" max="15367" width="8" style="50" customWidth="1"/>
    <col min="15368" max="15368" width="7.5" style="50" customWidth="1"/>
    <col min="15369" max="15372" width="9" style="50"/>
    <col min="15373" max="15373" width="9.5" style="50" customWidth="1"/>
    <col min="15374" max="15374" width="7.5" style="50" customWidth="1"/>
    <col min="15375" max="15614" width="9" style="50"/>
    <col min="15615" max="15615" width="11.8984375" style="50" customWidth="1"/>
    <col min="15616" max="15616" width="4.8984375" style="50" customWidth="1"/>
    <col min="15617" max="15617" width="22.59765625" style="50" bestFit="1" customWidth="1"/>
    <col min="15618" max="15618" width="31.69921875" style="50" bestFit="1" customWidth="1"/>
    <col min="15619" max="15619" width="7.69921875" style="50" customWidth="1"/>
    <col min="15620" max="15621" width="40.8984375" style="50" customWidth="1"/>
    <col min="15622" max="15622" width="11.19921875" style="50" customWidth="1"/>
    <col min="15623" max="15623" width="8" style="50" customWidth="1"/>
    <col min="15624" max="15624" width="7.5" style="50" customWidth="1"/>
    <col min="15625" max="15628" width="9" style="50"/>
    <col min="15629" max="15629" width="9.5" style="50" customWidth="1"/>
    <col min="15630" max="15630" width="7.5" style="50" customWidth="1"/>
    <col min="15631" max="15870" width="9" style="50"/>
    <col min="15871" max="15871" width="11.8984375" style="50" customWidth="1"/>
    <col min="15872" max="15872" width="4.8984375" style="50" customWidth="1"/>
    <col min="15873" max="15873" width="22.59765625" style="50" bestFit="1" customWidth="1"/>
    <col min="15874" max="15874" width="31.69921875" style="50" bestFit="1" customWidth="1"/>
    <col min="15875" max="15875" width="7.69921875" style="50" customWidth="1"/>
    <col min="15876" max="15877" width="40.8984375" style="50" customWidth="1"/>
    <col min="15878" max="15878" width="11.19921875" style="50" customWidth="1"/>
    <col min="15879" max="15879" width="8" style="50" customWidth="1"/>
    <col min="15880" max="15880" width="7.5" style="50" customWidth="1"/>
    <col min="15881" max="15884" width="9" style="50"/>
    <col min="15885" max="15885" width="9.5" style="50" customWidth="1"/>
    <col min="15886" max="15886" width="7.5" style="50" customWidth="1"/>
    <col min="15887" max="16126" width="9" style="50"/>
    <col min="16127" max="16127" width="11.8984375" style="50" customWidth="1"/>
    <col min="16128" max="16128" width="4.8984375" style="50" customWidth="1"/>
    <col min="16129" max="16129" width="22.59765625" style="50" bestFit="1" customWidth="1"/>
    <col min="16130" max="16130" width="31.69921875" style="50" bestFit="1" customWidth="1"/>
    <col min="16131" max="16131" width="7.69921875" style="50" customWidth="1"/>
    <col min="16132" max="16133" width="40.8984375" style="50" customWidth="1"/>
    <col min="16134" max="16134" width="11.19921875" style="50" customWidth="1"/>
    <col min="16135" max="16135" width="8" style="50" customWidth="1"/>
    <col min="16136" max="16136" width="7.5" style="50" customWidth="1"/>
    <col min="16137" max="16140" width="9" style="50"/>
    <col min="16141" max="16141" width="9.5" style="50" customWidth="1"/>
    <col min="16142" max="16142" width="7.5" style="50" customWidth="1"/>
    <col min="16143" max="16384" width="9" style="50"/>
  </cols>
  <sheetData>
    <row r="1" spans="1:15" s="35" customFormat="1" ht="21" customHeight="1" x14ac:dyDescent="0.25">
      <c r="A1" s="1" t="s">
        <v>1670</v>
      </c>
      <c r="B1" s="1" t="s">
        <v>65</v>
      </c>
      <c r="C1" s="1" t="s">
        <v>1672</v>
      </c>
      <c r="D1" s="1" t="s">
        <v>1671</v>
      </c>
      <c r="E1" s="1" t="s">
        <v>1673</v>
      </c>
      <c r="F1" s="1" t="s">
        <v>1674</v>
      </c>
      <c r="G1" s="1" t="s">
        <v>67</v>
      </c>
      <c r="H1" s="1" t="s">
        <v>1645</v>
      </c>
      <c r="I1" s="1" t="s">
        <v>66</v>
      </c>
      <c r="J1" s="1" t="s">
        <v>1676</v>
      </c>
      <c r="K1" s="1" t="s">
        <v>1677</v>
      </c>
      <c r="L1" s="1" t="s">
        <v>1678</v>
      </c>
      <c r="M1" s="1" t="s">
        <v>1693</v>
      </c>
      <c r="N1" s="1" t="s">
        <v>68</v>
      </c>
      <c r="O1" s="160" t="s">
        <v>1852</v>
      </c>
    </row>
    <row r="2" spans="1:15" s="44" customFormat="1" ht="24" x14ac:dyDescent="0.25">
      <c r="A2" s="36" t="s">
        <v>1379</v>
      </c>
      <c r="B2" s="37" t="s">
        <v>69</v>
      </c>
      <c r="C2" s="39" t="s">
        <v>1708</v>
      </c>
      <c r="D2" s="38" t="s">
        <v>70</v>
      </c>
      <c r="E2" s="40" t="s">
        <v>72</v>
      </c>
      <c r="F2" s="40" t="s">
        <v>73</v>
      </c>
      <c r="G2" s="41" t="s">
        <v>74</v>
      </c>
      <c r="H2" s="38" t="s">
        <v>1648</v>
      </c>
      <c r="I2" s="38" t="s">
        <v>71</v>
      </c>
      <c r="J2" s="43" t="s">
        <v>1654</v>
      </c>
      <c r="K2" s="43" t="s">
        <v>75</v>
      </c>
      <c r="L2" s="43" t="s">
        <v>75</v>
      </c>
      <c r="M2" s="43"/>
      <c r="N2" s="34" t="s">
        <v>76</v>
      </c>
      <c r="O2" s="161" t="s">
        <v>1850</v>
      </c>
    </row>
    <row r="3" spans="1:15" s="44" customFormat="1" ht="24" x14ac:dyDescent="0.25">
      <c r="A3" s="36" t="s">
        <v>1380</v>
      </c>
      <c r="B3" s="37" t="s">
        <v>69</v>
      </c>
      <c r="C3" s="39" t="s">
        <v>78</v>
      </c>
      <c r="D3" s="38" t="s">
        <v>77</v>
      </c>
      <c r="E3" s="40" t="s">
        <v>79</v>
      </c>
      <c r="F3" s="40" t="s">
        <v>79</v>
      </c>
      <c r="G3" s="41" t="s">
        <v>74</v>
      </c>
      <c r="H3" s="38" t="s">
        <v>1648</v>
      </c>
      <c r="I3" s="38" t="s">
        <v>71</v>
      </c>
      <c r="J3" s="43" t="s">
        <v>1654</v>
      </c>
      <c r="K3" s="43" t="s">
        <v>75</v>
      </c>
      <c r="L3" s="43" t="s">
        <v>75</v>
      </c>
      <c r="M3" s="43"/>
      <c r="N3" s="34" t="s">
        <v>76</v>
      </c>
      <c r="O3" s="162"/>
    </row>
    <row r="4" spans="1:15" s="44" customFormat="1" ht="15" x14ac:dyDescent="0.25">
      <c r="A4" s="36" t="s">
        <v>1381</v>
      </c>
      <c r="B4" s="37" t="s">
        <v>69</v>
      </c>
      <c r="C4" s="39" t="s">
        <v>81</v>
      </c>
      <c r="D4" s="38" t="s">
        <v>80</v>
      </c>
      <c r="E4" s="40" t="s">
        <v>82</v>
      </c>
      <c r="F4" s="40" t="s">
        <v>83</v>
      </c>
      <c r="G4" s="41" t="s">
        <v>74</v>
      </c>
      <c r="H4" s="38" t="s">
        <v>1648</v>
      </c>
      <c r="I4" s="38" t="s">
        <v>71</v>
      </c>
      <c r="J4" s="43" t="s">
        <v>1654</v>
      </c>
      <c r="K4" s="43" t="s">
        <v>75</v>
      </c>
      <c r="L4" s="43" t="s">
        <v>75</v>
      </c>
      <c r="M4" s="43"/>
      <c r="N4" s="34" t="s">
        <v>76</v>
      </c>
      <c r="O4" s="162"/>
    </row>
    <row r="5" spans="1:15" s="44" customFormat="1" ht="15" x14ac:dyDescent="0.25">
      <c r="A5" s="36" t="s">
        <v>1382</v>
      </c>
      <c r="B5" s="37" t="s">
        <v>69</v>
      </c>
      <c r="C5" s="39" t="s">
        <v>85</v>
      </c>
      <c r="D5" s="38" t="s">
        <v>84</v>
      </c>
      <c r="E5" s="40" t="s">
        <v>86</v>
      </c>
      <c r="F5" s="40" t="s">
        <v>87</v>
      </c>
      <c r="G5" s="41" t="s">
        <v>74</v>
      </c>
      <c r="H5" s="38" t="s">
        <v>1648</v>
      </c>
      <c r="I5" s="38" t="s">
        <v>71</v>
      </c>
      <c r="J5" s="43" t="s">
        <v>1654</v>
      </c>
      <c r="K5" s="43" t="s">
        <v>75</v>
      </c>
      <c r="L5" s="43" t="s">
        <v>75</v>
      </c>
      <c r="M5" s="43"/>
      <c r="N5" s="34" t="s">
        <v>76</v>
      </c>
      <c r="O5" s="162"/>
    </row>
    <row r="6" spans="1:15" s="44" customFormat="1" ht="24" x14ac:dyDescent="0.25">
      <c r="A6" s="36" t="s">
        <v>1383</v>
      </c>
      <c r="B6" s="37" t="s">
        <v>69</v>
      </c>
      <c r="C6" s="39" t="s">
        <v>89</v>
      </c>
      <c r="D6" s="38" t="s">
        <v>88</v>
      </c>
      <c r="E6" s="40" t="s">
        <v>90</v>
      </c>
      <c r="F6" s="40" t="s">
        <v>91</v>
      </c>
      <c r="G6" s="41" t="s">
        <v>74</v>
      </c>
      <c r="H6" s="38" t="s">
        <v>1648</v>
      </c>
      <c r="I6" s="38" t="s">
        <v>71</v>
      </c>
      <c r="J6" s="43" t="s">
        <v>1654</v>
      </c>
      <c r="K6" s="43" t="s">
        <v>75</v>
      </c>
      <c r="L6" s="43" t="s">
        <v>75</v>
      </c>
      <c r="M6" s="43"/>
      <c r="N6" s="34" t="s">
        <v>76</v>
      </c>
      <c r="O6" s="162"/>
    </row>
    <row r="7" spans="1:15" s="44" customFormat="1" ht="15" x14ac:dyDescent="0.25">
      <c r="A7" s="36" t="s">
        <v>1384</v>
      </c>
      <c r="B7" s="37" t="s">
        <v>69</v>
      </c>
      <c r="C7" s="39" t="s">
        <v>93</v>
      </c>
      <c r="D7" s="38" t="s">
        <v>92</v>
      </c>
      <c r="E7" s="40" t="s">
        <v>94</v>
      </c>
      <c r="F7" s="40" t="s">
        <v>95</v>
      </c>
      <c r="G7" s="41" t="s">
        <v>74</v>
      </c>
      <c r="H7" s="38" t="s">
        <v>1648</v>
      </c>
      <c r="I7" s="38" t="s">
        <v>71</v>
      </c>
      <c r="J7" s="43" t="s">
        <v>1654</v>
      </c>
      <c r="K7" s="43" t="s">
        <v>75</v>
      </c>
      <c r="L7" s="43" t="s">
        <v>75</v>
      </c>
      <c r="M7" s="43"/>
      <c r="N7" s="34" t="s">
        <v>76</v>
      </c>
      <c r="O7" s="162"/>
    </row>
    <row r="8" spans="1:15" s="44" customFormat="1" ht="25.2" x14ac:dyDescent="0.25">
      <c r="A8" s="36" t="s">
        <v>1385</v>
      </c>
      <c r="B8" s="37" t="s">
        <v>96</v>
      </c>
      <c r="C8" s="39" t="s">
        <v>98</v>
      </c>
      <c r="D8" s="38" t="s">
        <v>97</v>
      </c>
      <c r="E8" s="39" t="s">
        <v>99</v>
      </c>
      <c r="F8" s="39" t="s">
        <v>100</v>
      </c>
      <c r="G8" s="41" t="s">
        <v>74</v>
      </c>
      <c r="H8" s="38" t="s">
        <v>1648</v>
      </c>
      <c r="I8" s="38" t="s">
        <v>71</v>
      </c>
      <c r="J8" s="43" t="s">
        <v>1654</v>
      </c>
      <c r="K8" s="43" t="s">
        <v>75</v>
      </c>
      <c r="L8" s="43" t="s">
        <v>75</v>
      </c>
      <c r="M8" s="43"/>
      <c r="N8" s="34" t="s">
        <v>76</v>
      </c>
      <c r="O8" s="162"/>
    </row>
    <row r="9" spans="1:15" s="44" customFormat="1" ht="26.4" x14ac:dyDescent="0.25">
      <c r="A9" s="36" t="s">
        <v>1386</v>
      </c>
      <c r="B9" s="37" t="s">
        <v>96</v>
      </c>
      <c r="C9" s="39" t="s">
        <v>102</v>
      </c>
      <c r="D9" s="38" t="s">
        <v>101</v>
      </c>
      <c r="E9" s="39" t="s">
        <v>1591</v>
      </c>
      <c r="F9" s="39" t="s">
        <v>1592</v>
      </c>
      <c r="G9" s="41" t="s">
        <v>74</v>
      </c>
      <c r="H9" s="38" t="s">
        <v>1648</v>
      </c>
      <c r="I9" s="38" t="s">
        <v>71</v>
      </c>
      <c r="J9" s="43" t="s">
        <v>1654</v>
      </c>
      <c r="K9" s="43" t="s">
        <v>75</v>
      </c>
      <c r="L9" s="43" t="s">
        <v>75</v>
      </c>
      <c r="M9" s="43"/>
      <c r="N9" s="34" t="s">
        <v>76</v>
      </c>
      <c r="O9" s="162"/>
    </row>
    <row r="10" spans="1:15" s="44" customFormat="1" ht="20.25" customHeight="1" x14ac:dyDescent="0.25">
      <c r="A10" s="36" t="s">
        <v>1387</v>
      </c>
      <c r="B10" s="37" t="s">
        <v>96</v>
      </c>
      <c r="C10" s="39" t="s">
        <v>104</v>
      </c>
      <c r="D10" s="38" t="s">
        <v>103</v>
      </c>
      <c r="E10" s="39" t="s">
        <v>1593</v>
      </c>
      <c r="F10" s="39" t="s">
        <v>1594</v>
      </c>
      <c r="G10" s="41" t="s">
        <v>74</v>
      </c>
      <c r="H10" s="38" t="s">
        <v>1648</v>
      </c>
      <c r="I10" s="38" t="s">
        <v>71</v>
      </c>
      <c r="J10" s="43" t="s">
        <v>1654</v>
      </c>
      <c r="K10" s="43" t="s">
        <v>75</v>
      </c>
      <c r="L10" s="43" t="s">
        <v>75</v>
      </c>
      <c r="M10" s="43"/>
      <c r="N10" s="34" t="s">
        <v>76</v>
      </c>
      <c r="O10" s="162"/>
    </row>
    <row r="11" spans="1:15" s="44" customFormat="1" ht="36" x14ac:dyDescent="0.25">
      <c r="A11" s="36" t="s">
        <v>1388</v>
      </c>
      <c r="B11" s="37" t="s">
        <v>55</v>
      </c>
      <c r="C11" s="39" t="s">
        <v>106</v>
      </c>
      <c r="D11" s="38" t="s">
        <v>105</v>
      </c>
      <c r="E11" s="40" t="s">
        <v>851</v>
      </c>
      <c r="F11" s="40" t="s">
        <v>108</v>
      </c>
      <c r="G11" s="41" t="s">
        <v>74</v>
      </c>
      <c r="H11" s="38" t="s">
        <v>1648</v>
      </c>
      <c r="I11" s="38" t="s">
        <v>107</v>
      </c>
      <c r="J11" s="43" t="s">
        <v>1654</v>
      </c>
      <c r="K11" s="43" t="s">
        <v>75</v>
      </c>
      <c r="L11" s="43" t="s">
        <v>75</v>
      </c>
      <c r="M11" s="43"/>
      <c r="N11" s="34" t="s">
        <v>76</v>
      </c>
      <c r="O11" s="162"/>
    </row>
    <row r="12" spans="1:15" s="44" customFormat="1" ht="36" x14ac:dyDescent="0.25">
      <c r="A12" s="36" t="s">
        <v>1389</v>
      </c>
      <c r="B12" s="37" t="s">
        <v>60</v>
      </c>
      <c r="C12" s="39" t="s">
        <v>110</v>
      </c>
      <c r="D12" s="38" t="s">
        <v>109</v>
      </c>
      <c r="E12" s="40" t="s">
        <v>111</v>
      </c>
      <c r="F12" s="40" t="s">
        <v>111</v>
      </c>
      <c r="G12" s="41" t="s">
        <v>74</v>
      </c>
      <c r="H12" s="38" t="s">
        <v>1648</v>
      </c>
      <c r="I12" s="38" t="s">
        <v>107</v>
      </c>
      <c r="J12" s="43" t="s">
        <v>1654</v>
      </c>
      <c r="K12" s="43" t="s">
        <v>75</v>
      </c>
      <c r="L12" s="43" t="s">
        <v>75</v>
      </c>
      <c r="M12" s="43"/>
      <c r="N12" s="34" t="s">
        <v>76</v>
      </c>
      <c r="O12" s="162"/>
    </row>
    <row r="13" spans="1:15" s="44" customFormat="1" ht="36" x14ac:dyDescent="0.25">
      <c r="A13" s="36" t="s">
        <v>1390</v>
      </c>
      <c r="B13" s="37" t="s">
        <v>60</v>
      </c>
      <c r="C13" s="39" t="s">
        <v>113</v>
      </c>
      <c r="D13" s="38" t="s">
        <v>112</v>
      </c>
      <c r="E13" s="40" t="s">
        <v>114</v>
      </c>
      <c r="F13" s="40" t="s">
        <v>114</v>
      </c>
      <c r="G13" s="41" t="s">
        <v>74</v>
      </c>
      <c r="H13" s="38" t="s">
        <v>1648</v>
      </c>
      <c r="I13" s="38" t="s">
        <v>107</v>
      </c>
      <c r="J13" s="43" t="s">
        <v>1654</v>
      </c>
      <c r="K13" s="43" t="s">
        <v>75</v>
      </c>
      <c r="L13" s="43" t="s">
        <v>75</v>
      </c>
      <c r="M13" s="43"/>
      <c r="N13" s="34" t="s">
        <v>76</v>
      </c>
      <c r="O13" s="162"/>
    </row>
    <row r="14" spans="1:15" s="44" customFormat="1" ht="36" x14ac:dyDescent="0.25">
      <c r="A14" s="36" t="s">
        <v>1391</v>
      </c>
      <c r="B14" s="37" t="s">
        <v>55</v>
      </c>
      <c r="C14" s="39" t="s">
        <v>116</v>
      </c>
      <c r="D14" s="38" t="s">
        <v>115</v>
      </c>
      <c r="E14" s="40" t="s">
        <v>117</v>
      </c>
      <c r="F14" s="40" t="s">
        <v>117</v>
      </c>
      <c r="G14" s="41" t="s">
        <v>74</v>
      </c>
      <c r="H14" s="38" t="s">
        <v>1648</v>
      </c>
      <c r="I14" s="38" t="s">
        <v>107</v>
      </c>
      <c r="J14" s="43" t="s">
        <v>1654</v>
      </c>
      <c r="K14" s="43" t="s">
        <v>75</v>
      </c>
      <c r="L14" s="43" t="s">
        <v>75</v>
      </c>
      <c r="M14" s="43"/>
      <c r="N14" s="34" t="s">
        <v>76</v>
      </c>
      <c r="O14" s="162"/>
    </row>
    <row r="15" spans="1:15" s="44" customFormat="1" ht="51.6" x14ac:dyDescent="0.25">
      <c r="A15" s="36" t="s">
        <v>1392</v>
      </c>
      <c r="B15" s="37" t="s">
        <v>96</v>
      </c>
      <c r="C15" s="39" t="s">
        <v>119</v>
      </c>
      <c r="D15" s="38" t="s">
        <v>118</v>
      </c>
      <c r="E15" s="39" t="s">
        <v>1595</v>
      </c>
      <c r="F15" s="39" t="s">
        <v>1596</v>
      </c>
      <c r="G15" s="41" t="s">
        <v>74</v>
      </c>
      <c r="H15" s="38" t="s">
        <v>1648</v>
      </c>
      <c r="I15" s="38" t="s">
        <v>107</v>
      </c>
      <c r="J15" s="43" t="s">
        <v>1654</v>
      </c>
      <c r="K15" s="43" t="s">
        <v>75</v>
      </c>
      <c r="L15" s="43" t="s">
        <v>75</v>
      </c>
      <c r="M15" s="43"/>
      <c r="N15" s="34" t="s">
        <v>76</v>
      </c>
      <c r="O15" s="48"/>
    </row>
    <row r="16" spans="1:15" s="44" customFormat="1" ht="38.4" x14ac:dyDescent="0.25">
      <c r="A16" s="36" t="s">
        <v>1393</v>
      </c>
      <c r="B16" s="37" t="s">
        <v>96</v>
      </c>
      <c r="C16" s="39" t="s">
        <v>121</v>
      </c>
      <c r="D16" s="38" t="s">
        <v>120</v>
      </c>
      <c r="E16" s="39" t="s">
        <v>1597</v>
      </c>
      <c r="F16" s="39" t="s">
        <v>122</v>
      </c>
      <c r="G16" s="41" t="s">
        <v>74</v>
      </c>
      <c r="H16" s="38" t="s">
        <v>1648</v>
      </c>
      <c r="I16" s="38" t="s">
        <v>107</v>
      </c>
      <c r="J16" s="43" t="s">
        <v>1654</v>
      </c>
      <c r="K16" s="43" t="s">
        <v>75</v>
      </c>
      <c r="L16" s="43" t="s">
        <v>75</v>
      </c>
      <c r="M16" s="43"/>
      <c r="N16" s="34" t="s">
        <v>76</v>
      </c>
      <c r="O16" s="48"/>
    </row>
    <row r="17" spans="1:18" s="44" customFormat="1" ht="51.6" x14ac:dyDescent="0.25">
      <c r="A17" s="36" t="s">
        <v>1394</v>
      </c>
      <c r="B17" s="37" t="s">
        <v>96</v>
      </c>
      <c r="C17" s="39" t="s">
        <v>124</v>
      </c>
      <c r="D17" s="38" t="s">
        <v>123</v>
      </c>
      <c r="E17" s="39" t="s">
        <v>1595</v>
      </c>
      <c r="F17" s="39" t="s">
        <v>1596</v>
      </c>
      <c r="G17" s="41" t="s">
        <v>74</v>
      </c>
      <c r="H17" s="38" t="s">
        <v>1648</v>
      </c>
      <c r="I17" s="38" t="s">
        <v>107</v>
      </c>
      <c r="J17" s="43" t="s">
        <v>1654</v>
      </c>
      <c r="K17" s="43" t="s">
        <v>75</v>
      </c>
      <c r="L17" s="43" t="s">
        <v>75</v>
      </c>
      <c r="M17" s="43"/>
      <c r="N17" s="34" t="s">
        <v>76</v>
      </c>
      <c r="O17" s="48"/>
    </row>
    <row r="18" spans="1:18" s="44" customFormat="1" ht="38.4" x14ac:dyDescent="0.25">
      <c r="A18" s="36" t="s">
        <v>1395</v>
      </c>
      <c r="B18" s="37" t="s">
        <v>96</v>
      </c>
      <c r="C18" s="39" t="s">
        <v>126</v>
      </c>
      <c r="D18" s="38" t="s">
        <v>125</v>
      </c>
      <c r="E18" s="39" t="s">
        <v>1598</v>
      </c>
      <c r="F18" s="39" t="s">
        <v>127</v>
      </c>
      <c r="G18" s="41" t="s">
        <v>74</v>
      </c>
      <c r="H18" s="38" t="s">
        <v>1648</v>
      </c>
      <c r="I18" s="38" t="s">
        <v>107</v>
      </c>
      <c r="J18" s="43" t="s">
        <v>1654</v>
      </c>
      <c r="K18" s="43" t="s">
        <v>75</v>
      </c>
      <c r="L18" s="43" t="s">
        <v>75</v>
      </c>
      <c r="M18" s="43"/>
      <c r="N18" s="34" t="s">
        <v>76</v>
      </c>
      <c r="O18" s="48"/>
    </row>
    <row r="19" spans="1:18" s="44" customFormat="1" x14ac:dyDescent="0.25">
      <c r="A19" s="36" t="s">
        <v>1396</v>
      </c>
      <c r="B19" s="37" t="s">
        <v>128</v>
      </c>
      <c r="C19" s="39" t="s">
        <v>130</v>
      </c>
      <c r="D19" s="38" t="s">
        <v>129</v>
      </c>
      <c r="E19" s="40" t="s">
        <v>131</v>
      </c>
      <c r="F19" s="40" t="s">
        <v>132</v>
      </c>
      <c r="G19" s="41" t="s">
        <v>74</v>
      </c>
      <c r="H19" s="38" t="s">
        <v>1648</v>
      </c>
      <c r="I19" s="38" t="s">
        <v>71</v>
      </c>
      <c r="J19" s="43" t="s">
        <v>1654</v>
      </c>
      <c r="K19" s="43" t="s">
        <v>75</v>
      </c>
      <c r="L19" s="43" t="s">
        <v>75</v>
      </c>
      <c r="M19" s="43"/>
      <c r="N19" s="34" t="s">
        <v>76</v>
      </c>
      <c r="O19" s="48"/>
    </row>
    <row r="20" spans="1:18" s="44" customFormat="1" x14ac:dyDescent="0.25">
      <c r="A20" s="36" t="s">
        <v>1758</v>
      </c>
      <c r="B20" s="37" t="s">
        <v>128</v>
      </c>
      <c r="C20" s="39" t="s">
        <v>134</v>
      </c>
      <c r="D20" s="38" t="s">
        <v>133</v>
      </c>
      <c r="E20" s="40" t="s">
        <v>1599</v>
      </c>
      <c r="F20" s="40" t="s">
        <v>1600</v>
      </c>
      <c r="G20" s="41" t="s">
        <v>74</v>
      </c>
      <c r="H20" s="38" t="s">
        <v>1648</v>
      </c>
      <c r="I20" s="38" t="s">
        <v>71</v>
      </c>
      <c r="J20" s="43" t="s">
        <v>1654</v>
      </c>
      <c r="K20" s="43" t="s">
        <v>75</v>
      </c>
      <c r="L20" s="43" t="s">
        <v>75</v>
      </c>
      <c r="M20" s="43"/>
      <c r="N20" s="34" t="s">
        <v>76</v>
      </c>
      <c r="O20" s="48"/>
    </row>
    <row r="21" spans="1:18" s="44" customFormat="1" ht="38.4" x14ac:dyDescent="0.25">
      <c r="A21" s="36" t="s">
        <v>1397</v>
      </c>
      <c r="B21" s="37" t="s">
        <v>96</v>
      </c>
      <c r="C21" s="39" t="s">
        <v>136</v>
      </c>
      <c r="D21" s="38" t="s">
        <v>135</v>
      </c>
      <c r="E21" s="39" t="s">
        <v>1601</v>
      </c>
      <c r="F21" s="39" t="s">
        <v>1601</v>
      </c>
      <c r="G21" s="41" t="s">
        <v>74</v>
      </c>
      <c r="H21" s="38" t="s">
        <v>1648</v>
      </c>
      <c r="I21" s="38" t="s">
        <v>71</v>
      </c>
      <c r="J21" s="43" t="s">
        <v>1654</v>
      </c>
      <c r="K21" s="43" t="s">
        <v>75</v>
      </c>
      <c r="L21" s="43" t="s">
        <v>75</v>
      </c>
      <c r="M21" s="43"/>
      <c r="N21" s="34" t="s">
        <v>76</v>
      </c>
      <c r="O21" s="163"/>
    </row>
    <row r="22" spans="1:18" s="44" customFormat="1" ht="36" x14ac:dyDescent="0.25">
      <c r="A22" s="36" t="s">
        <v>1759</v>
      </c>
      <c r="B22" s="37" t="s">
        <v>96</v>
      </c>
      <c r="C22" s="39" t="s">
        <v>138</v>
      </c>
      <c r="D22" s="38" t="s">
        <v>137</v>
      </c>
      <c r="E22" s="40" t="s">
        <v>140</v>
      </c>
      <c r="F22" s="40" t="s">
        <v>140</v>
      </c>
      <c r="G22" s="41" t="s">
        <v>74</v>
      </c>
      <c r="H22" s="38" t="s">
        <v>1647</v>
      </c>
      <c r="I22" s="45" t="s">
        <v>139</v>
      </c>
      <c r="J22" s="43" t="s">
        <v>1654</v>
      </c>
      <c r="K22" s="43" t="s">
        <v>75</v>
      </c>
      <c r="L22" s="43" t="s">
        <v>75</v>
      </c>
      <c r="M22" s="43"/>
      <c r="N22" s="34" t="s">
        <v>76</v>
      </c>
      <c r="O22" s="163"/>
    </row>
    <row r="23" spans="1:18" s="44" customFormat="1" ht="48" x14ac:dyDescent="0.25">
      <c r="A23" s="36" t="s">
        <v>1398</v>
      </c>
      <c r="B23" s="37" t="s">
        <v>96</v>
      </c>
      <c r="C23" s="39" t="s">
        <v>142</v>
      </c>
      <c r="D23" s="38" t="s">
        <v>141</v>
      </c>
      <c r="E23" s="40" t="s">
        <v>143</v>
      </c>
      <c r="F23" s="40" t="s">
        <v>143</v>
      </c>
      <c r="G23" s="41" t="s">
        <v>74</v>
      </c>
      <c r="H23" s="38" t="s">
        <v>1647</v>
      </c>
      <c r="I23" s="45" t="s">
        <v>139</v>
      </c>
      <c r="J23" s="43" t="s">
        <v>1654</v>
      </c>
      <c r="K23" s="43" t="s">
        <v>75</v>
      </c>
      <c r="L23" s="43" t="s">
        <v>75</v>
      </c>
      <c r="M23" s="43"/>
      <c r="N23" s="34" t="s">
        <v>76</v>
      </c>
      <c r="O23" s="163"/>
    </row>
    <row r="24" spans="1:18" s="44" customFormat="1" ht="36" x14ac:dyDescent="0.25">
      <c r="A24" s="36" t="s">
        <v>1399</v>
      </c>
      <c r="B24" s="37" t="s">
        <v>128</v>
      </c>
      <c r="C24" s="39" t="s">
        <v>145</v>
      </c>
      <c r="D24" s="38" t="s">
        <v>144</v>
      </c>
      <c r="E24" s="40" t="s">
        <v>146</v>
      </c>
      <c r="F24" s="40" t="s">
        <v>146</v>
      </c>
      <c r="G24" s="41" t="s">
        <v>74</v>
      </c>
      <c r="H24" s="38" t="s">
        <v>1647</v>
      </c>
      <c r="I24" s="45" t="s">
        <v>139</v>
      </c>
      <c r="J24" s="43" t="s">
        <v>1654</v>
      </c>
      <c r="K24" s="43" t="s">
        <v>75</v>
      </c>
      <c r="L24" s="43" t="s">
        <v>75</v>
      </c>
      <c r="M24" s="43"/>
      <c r="N24" s="34" t="s">
        <v>76</v>
      </c>
      <c r="O24" s="163"/>
    </row>
    <row r="25" spans="1:18" s="44" customFormat="1" ht="36" x14ac:dyDescent="0.25">
      <c r="A25" s="36" t="s">
        <v>1400</v>
      </c>
      <c r="B25" s="37" t="s">
        <v>96</v>
      </c>
      <c r="C25" s="39" t="s">
        <v>148</v>
      </c>
      <c r="D25" s="38" t="s">
        <v>147</v>
      </c>
      <c r="E25" s="40" t="s">
        <v>149</v>
      </c>
      <c r="F25" s="40" t="s">
        <v>149</v>
      </c>
      <c r="G25" s="41" t="s">
        <v>74</v>
      </c>
      <c r="H25" s="38" t="s">
        <v>1647</v>
      </c>
      <c r="I25" s="45" t="s">
        <v>139</v>
      </c>
      <c r="J25" s="43" t="s">
        <v>1654</v>
      </c>
      <c r="K25" s="43" t="s">
        <v>75</v>
      </c>
      <c r="L25" s="43" t="s">
        <v>75</v>
      </c>
      <c r="M25" s="43"/>
      <c r="N25" s="34" t="s">
        <v>76</v>
      </c>
      <c r="O25" s="164"/>
    </row>
    <row r="26" spans="1:18" s="44" customFormat="1" ht="48" x14ac:dyDescent="0.25">
      <c r="A26" s="36" t="s">
        <v>1401</v>
      </c>
      <c r="B26" s="37" t="s">
        <v>96</v>
      </c>
      <c r="C26" s="39" t="s">
        <v>151</v>
      </c>
      <c r="D26" s="38" t="s">
        <v>150</v>
      </c>
      <c r="E26" s="40" t="s">
        <v>152</v>
      </c>
      <c r="F26" s="40" t="s">
        <v>152</v>
      </c>
      <c r="G26" s="41" t="s">
        <v>74</v>
      </c>
      <c r="H26" s="38" t="s">
        <v>1647</v>
      </c>
      <c r="I26" s="45" t="s">
        <v>139</v>
      </c>
      <c r="J26" s="43" t="s">
        <v>1654</v>
      </c>
      <c r="K26" s="43" t="s">
        <v>75</v>
      </c>
      <c r="L26" s="43" t="s">
        <v>75</v>
      </c>
      <c r="M26" s="43"/>
      <c r="N26" s="34" t="s">
        <v>76</v>
      </c>
      <c r="O26" s="48"/>
    </row>
    <row r="27" spans="1:18" s="44" customFormat="1" ht="36" x14ac:dyDescent="0.25">
      <c r="A27" s="36" t="s">
        <v>1402</v>
      </c>
      <c r="B27" s="37" t="s">
        <v>128</v>
      </c>
      <c r="C27" s="125" t="s">
        <v>1695</v>
      </c>
      <c r="D27" s="38" t="s">
        <v>153</v>
      </c>
      <c r="E27" s="40" t="s">
        <v>154</v>
      </c>
      <c r="F27" s="40" t="s">
        <v>154</v>
      </c>
      <c r="G27" s="41" t="s">
        <v>74</v>
      </c>
      <c r="H27" s="38" t="s">
        <v>1647</v>
      </c>
      <c r="I27" s="45" t="s">
        <v>139</v>
      </c>
      <c r="J27" s="43" t="s">
        <v>1654</v>
      </c>
      <c r="K27" s="43" t="s">
        <v>75</v>
      </c>
      <c r="L27" s="43" t="s">
        <v>75</v>
      </c>
      <c r="M27" s="43"/>
      <c r="N27" s="34" t="s">
        <v>76</v>
      </c>
      <c r="O27" s="48"/>
    </row>
    <row r="28" spans="1:18" ht="52.8" x14ac:dyDescent="0.25">
      <c r="A28" s="36" t="s">
        <v>1403</v>
      </c>
      <c r="B28" s="111" t="s">
        <v>128</v>
      </c>
      <c r="C28" s="112" t="s">
        <v>156</v>
      </c>
      <c r="D28" s="61" t="s">
        <v>155</v>
      </c>
      <c r="E28" s="113" t="s">
        <v>1602</v>
      </c>
      <c r="F28" s="113" t="s">
        <v>157</v>
      </c>
      <c r="G28" s="41" t="s">
        <v>74</v>
      </c>
      <c r="H28" s="61" t="s">
        <v>1648</v>
      </c>
      <c r="I28" s="61" t="s">
        <v>71</v>
      </c>
      <c r="J28" s="43" t="s">
        <v>1654</v>
      </c>
      <c r="K28" s="43" t="s">
        <v>75</v>
      </c>
      <c r="L28" s="43" t="s">
        <v>75</v>
      </c>
      <c r="M28" s="43"/>
      <c r="N28" s="34" t="s">
        <v>76</v>
      </c>
      <c r="O28" s="48"/>
      <c r="P28" s="44"/>
      <c r="Q28" s="44"/>
      <c r="R28" s="44"/>
    </row>
    <row r="29" spans="1:18" ht="52.8" x14ac:dyDescent="0.25">
      <c r="A29" s="36" t="s">
        <v>1760</v>
      </c>
      <c r="B29" s="111" t="s">
        <v>128</v>
      </c>
      <c r="C29" s="112" t="s">
        <v>159</v>
      </c>
      <c r="D29" s="61" t="s">
        <v>158</v>
      </c>
      <c r="E29" s="113" t="s">
        <v>160</v>
      </c>
      <c r="F29" s="113" t="s">
        <v>161</v>
      </c>
      <c r="G29" s="41" t="s">
        <v>74</v>
      </c>
      <c r="H29" s="61" t="s">
        <v>1648</v>
      </c>
      <c r="I29" s="61" t="s">
        <v>71</v>
      </c>
      <c r="J29" s="43" t="s">
        <v>1654</v>
      </c>
      <c r="K29" s="43" t="s">
        <v>75</v>
      </c>
      <c r="L29" s="43" t="s">
        <v>75</v>
      </c>
      <c r="M29" s="43"/>
      <c r="N29" s="34" t="s">
        <v>76</v>
      </c>
      <c r="O29" s="48"/>
      <c r="P29" s="44"/>
      <c r="Q29" s="44"/>
      <c r="R29" s="44"/>
    </row>
    <row r="30" spans="1:18" s="114" customFormat="1" ht="26.4" x14ac:dyDescent="0.25">
      <c r="A30" s="36" t="s">
        <v>1404</v>
      </c>
      <c r="B30" s="34" t="s">
        <v>69</v>
      </c>
      <c r="C30" s="38" t="s">
        <v>163</v>
      </c>
      <c r="D30" s="38" t="s">
        <v>162</v>
      </c>
      <c r="E30" s="38" t="s">
        <v>165</v>
      </c>
      <c r="F30" s="46" t="s">
        <v>166</v>
      </c>
      <c r="G30" s="47" t="s">
        <v>167</v>
      </c>
      <c r="H30" s="61" t="s">
        <v>1648</v>
      </c>
      <c r="I30" s="38" t="s">
        <v>164</v>
      </c>
      <c r="J30" s="43" t="s">
        <v>1654</v>
      </c>
      <c r="K30" s="43" t="s">
        <v>168</v>
      </c>
      <c r="L30" s="43" t="s">
        <v>168</v>
      </c>
      <c r="M30" s="43"/>
      <c r="N30" s="34" t="s">
        <v>76</v>
      </c>
      <c r="O30" s="48"/>
    </row>
    <row r="31" spans="1:18" s="114" customFormat="1" ht="24" x14ac:dyDescent="0.25">
      <c r="A31" s="36" t="s">
        <v>1405</v>
      </c>
      <c r="B31" s="34" t="s">
        <v>128</v>
      </c>
      <c r="C31" s="38" t="s">
        <v>170</v>
      </c>
      <c r="D31" s="38" t="s">
        <v>169</v>
      </c>
      <c r="E31" s="38" t="s">
        <v>171</v>
      </c>
      <c r="F31" s="46" t="s">
        <v>172</v>
      </c>
      <c r="G31" s="47" t="s">
        <v>167</v>
      </c>
      <c r="H31" s="61" t="s">
        <v>1648</v>
      </c>
      <c r="I31" s="38" t="s">
        <v>164</v>
      </c>
      <c r="J31" s="43" t="s">
        <v>1654</v>
      </c>
      <c r="K31" s="43" t="s">
        <v>168</v>
      </c>
      <c r="L31" s="43" t="s">
        <v>168</v>
      </c>
      <c r="M31" s="43"/>
      <c r="N31" s="34" t="s">
        <v>76</v>
      </c>
      <c r="O31" s="162"/>
    </row>
    <row r="32" spans="1:18" s="47" customFormat="1" ht="24" x14ac:dyDescent="0.25">
      <c r="A32" s="36" t="s">
        <v>1406</v>
      </c>
      <c r="B32" s="34" t="s">
        <v>128</v>
      </c>
      <c r="C32" s="38" t="s">
        <v>174</v>
      </c>
      <c r="D32" s="38" t="s">
        <v>173</v>
      </c>
      <c r="E32" s="38" t="s">
        <v>175</v>
      </c>
      <c r="F32" s="38" t="s">
        <v>175</v>
      </c>
      <c r="G32" s="47" t="s">
        <v>74</v>
      </c>
      <c r="H32" s="61" t="s">
        <v>1648</v>
      </c>
      <c r="I32" s="38" t="s">
        <v>71</v>
      </c>
      <c r="J32" s="43" t="s">
        <v>1654</v>
      </c>
      <c r="K32" s="43" t="s">
        <v>168</v>
      </c>
      <c r="L32" s="43" t="s">
        <v>168</v>
      </c>
      <c r="M32" s="43"/>
      <c r="N32" s="34" t="s">
        <v>76</v>
      </c>
      <c r="O32" s="162"/>
    </row>
    <row r="33" spans="1:15" s="47" customFormat="1" ht="24" x14ac:dyDescent="0.25">
      <c r="A33" s="36" t="s">
        <v>1407</v>
      </c>
      <c r="B33" s="34" t="s">
        <v>128</v>
      </c>
      <c r="C33" s="38" t="s">
        <v>177</v>
      </c>
      <c r="D33" s="38" t="s">
        <v>176</v>
      </c>
      <c r="E33" s="38" t="s">
        <v>178</v>
      </c>
      <c r="F33" s="38" t="s">
        <v>179</v>
      </c>
      <c r="G33" s="47" t="s">
        <v>74</v>
      </c>
      <c r="H33" s="61" t="s">
        <v>1648</v>
      </c>
      <c r="I33" s="38" t="s">
        <v>71</v>
      </c>
      <c r="J33" s="43" t="s">
        <v>1654</v>
      </c>
      <c r="K33" s="43" t="s">
        <v>168</v>
      </c>
      <c r="L33" s="43" t="s">
        <v>168</v>
      </c>
      <c r="M33" s="43"/>
      <c r="N33" s="34" t="s">
        <v>76</v>
      </c>
      <c r="O33" s="162"/>
    </row>
    <row r="34" spans="1:15" s="47" customFormat="1" ht="13.2" x14ac:dyDescent="0.25">
      <c r="A34" s="36" t="s">
        <v>1408</v>
      </c>
      <c r="B34" s="34" t="s">
        <v>128</v>
      </c>
      <c r="C34" s="38" t="s">
        <v>181</v>
      </c>
      <c r="D34" s="38" t="s">
        <v>180</v>
      </c>
      <c r="E34" s="38" t="s">
        <v>1603</v>
      </c>
      <c r="F34" s="46" t="s">
        <v>182</v>
      </c>
      <c r="G34" s="47" t="s">
        <v>74</v>
      </c>
      <c r="H34" s="61" t="s">
        <v>1648</v>
      </c>
      <c r="I34" s="38" t="s">
        <v>71</v>
      </c>
      <c r="J34" s="43" t="s">
        <v>1654</v>
      </c>
      <c r="K34" s="43" t="s">
        <v>168</v>
      </c>
      <c r="L34" s="43" t="s">
        <v>168</v>
      </c>
      <c r="M34" s="43"/>
      <c r="N34" s="34" t="s">
        <v>76</v>
      </c>
      <c r="O34" s="162"/>
    </row>
    <row r="35" spans="1:15" s="47" customFormat="1" ht="13.2" x14ac:dyDescent="0.25">
      <c r="A35" s="36" t="s">
        <v>1409</v>
      </c>
      <c r="B35" s="34" t="s">
        <v>128</v>
      </c>
      <c r="C35" s="38" t="s">
        <v>184</v>
      </c>
      <c r="D35" s="38" t="s">
        <v>183</v>
      </c>
      <c r="E35" s="38" t="s">
        <v>1604</v>
      </c>
      <c r="F35" s="46" t="s">
        <v>185</v>
      </c>
      <c r="G35" s="47" t="s">
        <v>74</v>
      </c>
      <c r="H35" s="61" t="s">
        <v>1648</v>
      </c>
      <c r="I35" s="38" t="s">
        <v>71</v>
      </c>
      <c r="J35" s="43" t="s">
        <v>1654</v>
      </c>
      <c r="K35" s="43" t="s">
        <v>168</v>
      </c>
      <c r="L35" s="43" t="s">
        <v>168</v>
      </c>
      <c r="M35" s="43"/>
      <c r="N35" s="34" t="s">
        <v>76</v>
      </c>
      <c r="O35" s="162"/>
    </row>
    <row r="36" spans="1:15" s="47" customFormat="1" ht="26.4" x14ac:dyDescent="0.25">
      <c r="A36" s="36" t="s">
        <v>1410</v>
      </c>
      <c r="B36" s="34" t="s">
        <v>96</v>
      </c>
      <c r="C36" s="126" t="s">
        <v>1696</v>
      </c>
      <c r="D36" s="38" t="s">
        <v>186</v>
      </c>
      <c r="E36" s="38" t="s">
        <v>1605</v>
      </c>
      <c r="F36" s="46" t="s">
        <v>187</v>
      </c>
      <c r="G36" s="47" t="s">
        <v>74</v>
      </c>
      <c r="H36" s="61" t="s">
        <v>1648</v>
      </c>
      <c r="I36" s="38" t="s">
        <v>71</v>
      </c>
      <c r="J36" s="43" t="s">
        <v>1654</v>
      </c>
      <c r="K36" s="43" t="s">
        <v>168</v>
      </c>
      <c r="L36" s="43" t="s">
        <v>168</v>
      </c>
      <c r="M36" s="43"/>
      <c r="N36" s="34" t="s">
        <v>76</v>
      </c>
      <c r="O36" s="162"/>
    </row>
    <row r="37" spans="1:15" s="47" customFormat="1" ht="24" x14ac:dyDescent="0.25">
      <c r="A37" s="36" t="s">
        <v>1411</v>
      </c>
      <c r="B37" s="34" t="s">
        <v>128</v>
      </c>
      <c r="C37" s="38" t="s">
        <v>189</v>
      </c>
      <c r="D37" s="38" t="s">
        <v>188</v>
      </c>
      <c r="E37" s="38" t="s">
        <v>190</v>
      </c>
      <c r="F37" s="38" t="s">
        <v>190</v>
      </c>
      <c r="G37" s="47" t="s">
        <v>74</v>
      </c>
      <c r="H37" s="61" t="s">
        <v>1648</v>
      </c>
      <c r="I37" s="38" t="s">
        <v>71</v>
      </c>
      <c r="J37" s="43" t="s">
        <v>1654</v>
      </c>
      <c r="K37" s="43" t="s">
        <v>168</v>
      </c>
      <c r="L37" s="43" t="s">
        <v>168</v>
      </c>
      <c r="M37" s="43"/>
      <c r="N37" s="34" t="s">
        <v>76</v>
      </c>
      <c r="O37" s="162"/>
    </row>
    <row r="38" spans="1:15" s="47" customFormat="1" ht="24" x14ac:dyDescent="0.25">
      <c r="A38" s="36" t="s">
        <v>1412</v>
      </c>
      <c r="B38" s="34" t="s">
        <v>128</v>
      </c>
      <c r="C38" s="38" t="s">
        <v>192</v>
      </c>
      <c r="D38" s="38" t="s">
        <v>191</v>
      </c>
      <c r="E38" s="38" t="s">
        <v>193</v>
      </c>
      <c r="F38" s="38" t="s">
        <v>193</v>
      </c>
      <c r="G38" s="47" t="s">
        <v>74</v>
      </c>
      <c r="H38" s="61" t="s">
        <v>1648</v>
      </c>
      <c r="I38" s="38" t="s">
        <v>71</v>
      </c>
      <c r="J38" s="43" t="s">
        <v>1654</v>
      </c>
      <c r="K38" s="43" t="s">
        <v>168</v>
      </c>
      <c r="L38" s="43" t="s">
        <v>168</v>
      </c>
      <c r="M38" s="43"/>
      <c r="N38" s="34" t="s">
        <v>76</v>
      </c>
      <c r="O38" s="162"/>
    </row>
    <row r="39" spans="1:15" s="47" customFormat="1" ht="13.2" x14ac:dyDescent="0.25">
      <c r="A39" s="36" t="s">
        <v>1413</v>
      </c>
      <c r="B39" s="34" t="s">
        <v>128</v>
      </c>
      <c r="C39" s="38" t="s">
        <v>195</v>
      </c>
      <c r="D39" s="38" t="s">
        <v>194</v>
      </c>
      <c r="E39" s="38" t="s">
        <v>1606</v>
      </c>
      <c r="F39" s="46" t="s">
        <v>196</v>
      </c>
      <c r="G39" s="47" t="s">
        <v>74</v>
      </c>
      <c r="H39" s="61" t="s">
        <v>1648</v>
      </c>
      <c r="I39" s="38" t="s">
        <v>71</v>
      </c>
      <c r="J39" s="43" t="s">
        <v>1654</v>
      </c>
      <c r="K39" s="43" t="s">
        <v>168</v>
      </c>
      <c r="L39" s="43" t="s">
        <v>168</v>
      </c>
      <c r="M39" s="43"/>
      <c r="N39" s="34" t="s">
        <v>76</v>
      </c>
      <c r="O39" s="162"/>
    </row>
    <row r="40" spans="1:15" s="47" customFormat="1" ht="13.2" x14ac:dyDescent="0.25">
      <c r="A40" s="36" t="s">
        <v>1414</v>
      </c>
      <c r="B40" s="34" t="s">
        <v>128</v>
      </c>
      <c r="C40" s="38" t="s">
        <v>198</v>
      </c>
      <c r="D40" s="38" t="s">
        <v>197</v>
      </c>
      <c r="E40" s="38" t="s">
        <v>1607</v>
      </c>
      <c r="F40" s="46" t="s">
        <v>199</v>
      </c>
      <c r="G40" s="47" t="s">
        <v>74</v>
      </c>
      <c r="H40" s="61" t="s">
        <v>1648</v>
      </c>
      <c r="I40" s="38" t="s">
        <v>71</v>
      </c>
      <c r="J40" s="43" t="s">
        <v>1654</v>
      </c>
      <c r="K40" s="43" t="s">
        <v>168</v>
      </c>
      <c r="L40" s="43" t="s">
        <v>168</v>
      </c>
      <c r="M40" s="43"/>
      <c r="N40" s="34" t="s">
        <v>76</v>
      </c>
      <c r="O40" s="162"/>
    </row>
    <row r="41" spans="1:15" s="48" customFormat="1" ht="25.2" x14ac:dyDescent="0.25">
      <c r="A41" s="36" t="s">
        <v>1415</v>
      </c>
      <c r="B41" s="34" t="s">
        <v>96</v>
      </c>
      <c r="C41" s="126" t="s">
        <v>1697</v>
      </c>
      <c r="D41" s="38" t="s">
        <v>200</v>
      </c>
      <c r="E41" s="38" t="s">
        <v>1608</v>
      </c>
      <c r="F41" s="46" t="s">
        <v>201</v>
      </c>
      <c r="G41" s="47" t="s">
        <v>74</v>
      </c>
      <c r="H41" s="61" t="s">
        <v>1648</v>
      </c>
      <c r="I41" s="38" t="s">
        <v>71</v>
      </c>
      <c r="J41" s="43" t="s">
        <v>1654</v>
      </c>
      <c r="K41" s="43" t="s">
        <v>168</v>
      </c>
      <c r="L41" s="43" t="s">
        <v>168</v>
      </c>
      <c r="M41" s="43"/>
      <c r="N41" s="34" t="s">
        <v>76</v>
      </c>
      <c r="O41" s="162"/>
    </row>
    <row r="42" spans="1:15" s="48" customFormat="1" ht="24" x14ac:dyDescent="0.25">
      <c r="A42" s="36" t="s">
        <v>1416</v>
      </c>
      <c r="B42" s="34" t="s">
        <v>128</v>
      </c>
      <c r="C42" s="38" t="s">
        <v>203</v>
      </c>
      <c r="D42" s="38" t="s">
        <v>202</v>
      </c>
      <c r="E42" s="38" t="s">
        <v>204</v>
      </c>
      <c r="F42" s="38" t="s">
        <v>204</v>
      </c>
      <c r="G42" s="47" t="s">
        <v>74</v>
      </c>
      <c r="H42" s="61" t="s">
        <v>1648</v>
      </c>
      <c r="I42" s="38" t="s">
        <v>107</v>
      </c>
      <c r="J42" s="43" t="s">
        <v>1654</v>
      </c>
      <c r="K42" s="43" t="s">
        <v>168</v>
      </c>
      <c r="L42" s="43" t="s">
        <v>168</v>
      </c>
      <c r="M42" s="43"/>
      <c r="N42" s="34" t="s">
        <v>76</v>
      </c>
      <c r="O42" s="162"/>
    </row>
    <row r="43" spans="1:15" s="48" customFormat="1" ht="48" x14ac:dyDescent="0.25">
      <c r="A43" s="36" t="s">
        <v>1417</v>
      </c>
      <c r="B43" s="34" t="s">
        <v>96</v>
      </c>
      <c r="C43" s="38" t="s">
        <v>206</v>
      </c>
      <c r="D43" s="38" t="s">
        <v>205</v>
      </c>
      <c r="E43" s="38" t="s">
        <v>207</v>
      </c>
      <c r="F43" s="38" t="s">
        <v>207</v>
      </c>
      <c r="G43" s="47" t="s">
        <v>74</v>
      </c>
      <c r="H43" s="61" t="s">
        <v>1648</v>
      </c>
      <c r="I43" s="38" t="s">
        <v>107</v>
      </c>
      <c r="J43" s="43" t="s">
        <v>1654</v>
      </c>
      <c r="K43" s="43" t="s">
        <v>168</v>
      </c>
      <c r="L43" s="43" t="s">
        <v>168</v>
      </c>
      <c r="M43" s="43"/>
      <c r="N43" s="34" t="s">
        <v>76</v>
      </c>
    </row>
    <row r="44" spans="1:15" s="49" customFormat="1" x14ac:dyDescent="0.25">
      <c r="A44" s="36" t="s">
        <v>1418</v>
      </c>
      <c r="B44" s="34" t="s">
        <v>69</v>
      </c>
      <c r="C44" s="38" t="s">
        <v>208</v>
      </c>
      <c r="D44" s="45" t="s">
        <v>1609</v>
      </c>
      <c r="E44" s="38" t="s">
        <v>1610</v>
      </c>
      <c r="F44" s="38" t="s">
        <v>1643</v>
      </c>
      <c r="G44" s="47" t="s">
        <v>209</v>
      </c>
      <c r="H44" s="61" t="s">
        <v>1648</v>
      </c>
      <c r="I44" s="34" t="s">
        <v>164</v>
      </c>
      <c r="J44" s="43" t="s">
        <v>1654</v>
      </c>
      <c r="K44" s="37" t="s">
        <v>1611</v>
      </c>
      <c r="L44" s="37" t="s">
        <v>1611</v>
      </c>
      <c r="M44" s="37"/>
      <c r="N44" s="34" t="s">
        <v>76</v>
      </c>
      <c r="O44" s="163"/>
    </row>
    <row r="48" spans="1:15" ht="15" x14ac:dyDescent="0.25">
      <c r="O48" s="165"/>
    </row>
    <row r="49" spans="15:15" ht="15" x14ac:dyDescent="0.25">
      <c r="O49" s="165"/>
    </row>
    <row r="50" spans="15:15" ht="15" x14ac:dyDescent="0.25">
      <c r="O50" s="165"/>
    </row>
    <row r="51" spans="15:15" ht="15" x14ac:dyDescent="0.25">
      <c r="O51" s="165"/>
    </row>
    <row r="52" spans="15:15" ht="15" x14ac:dyDescent="0.25">
      <c r="O52" s="165"/>
    </row>
    <row r="53" spans="15:15" ht="15" x14ac:dyDescent="0.25">
      <c r="O53" s="165"/>
    </row>
    <row r="54" spans="15:15" ht="15" x14ac:dyDescent="0.25">
      <c r="O54" s="165"/>
    </row>
    <row r="55" spans="15:15" ht="15" x14ac:dyDescent="0.25">
      <c r="O55" s="165"/>
    </row>
    <row r="56" spans="15:15" ht="15" x14ac:dyDescent="0.25">
      <c r="O56" s="165"/>
    </row>
    <row r="57" spans="15:15" ht="15" x14ac:dyDescent="0.25">
      <c r="O57" s="165"/>
    </row>
    <row r="58" spans="15:15" ht="15" x14ac:dyDescent="0.25">
      <c r="O58" s="165"/>
    </row>
    <row r="59" spans="15:15" ht="15" x14ac:dyDescent="0.25">
      <c r="O59" s="165"/>
    </row>
    <row r="60" spans="15:15" ht="15" x14ac:dyDescent="0.25">
      <c r="O60" s="165"/>
    </row>
    <row r="61" spans="15:15" ht="15" x14ac:dyDescent="0.25">
      <c r="O61" s="165"/>
    </row>
    <row r="62" spans="15:15" ht="15" x14ac:dyDescent="0.25">
      <c r="O62" s="165"/>
    </row>
  </sheetData>
  <phoneticPr fontId="12" type="noConversion"/>
  <dataValidations count="4">
    <dataValidation type="list" allowBlank="1" showInputMessage="1" showErrorMessage="1" sqref="N65536:N65580 WVV2:WVV44 WLZ2:WLZ44 WCD2:WCD44 VSH2:VSH44 VIL2:VIL44 UYP2:UYP44 UOT2:UOT44 UEX2:UEX44 TVB2:TVB44 TLF2:TLF44 TBJ2:TBJ44 SRN2:SRN44 SHR2:SHR44 RXV2:RXV44 RNZ2:RNZ44 RED2:RED44 QUH2:QUH44 QKL2:QKL44 QAP2:QAP44 PQT2:PQT44 PGX2:PGX44 OXB2:OXB44 ONF2:ONF44 ODJ2:ODJ44 NTN2:NTN44 NJR2:NJR44 MZV2:MZV44 MPZ2:MPZ44 MGD2:MGD44 LWH2:LWH44 LML2:LML44 LCP2:LCP44 KST2:KST44 KIX2:KIX44 JZB2:JZB44 JPF2:JPF44 JFJ2:JFJ44 IVN2:IVN44 ILR2:ILR44 IBV2:IBV44 HRZ2:HRZ44 HID2:HID44 GYH2:GYH44 GOL2:GOL44 GEP2:GEP44 FUT2:FUT44 FKX2:FKX44 FBB2:FBB44 ERF2:ERF44 EHJ2:EHJ44 DXN2:DXN44 DNR2:DNR44 DDV2:DDV44 CTZ2:CTZ44 CKD2:CKD44 CAH2:CAH44 BQL2:BQL44 BGP2:BGP44 AWT2:AWT44 AMX2:AMX44 ADB2:ADB44 TF2:TF44 JJ2:JJ44 N2:N44 WVV983040:WVV983084 WLZ983040:WLZ983084 WCD983040:WCD983084 VSH983040:VSH983084 VIL983040:VIL983084 UYP983040:UYP983084 UOT983040:UOT983084 UEX983040:UEX983084 TVB983040:TVB983084 TLF983040:TLF983084 TBJ983040:TBJ983084 SRN983040:SRN983084 SHR983040:SHR983084 RXV983040:RXV983084 RNZ983040:RNZ983084 RED983040:RED983084 QUH983040:QUH983084 QKL983040:QKL983084 QAP983040:QAP983084 PQT983040:PQT983084 PGX983040:PGX983084 OXB983040:OXB983084 ONF983040:ONF983084 ODJ983040:ODJ983084 NTN983040:NTN983084 NJR983040:NJR983084 MZV983040:MZV983084 MPZ983040:MPZ983084 MGD983040:MGD983084 LWH983040:LWH983084 LML983040:LML983084 LCP983040:LCP983084 KST983040:KST983084 KIX983040:KIX983084 JZB983040:JZB983084 JPF983040:JPF983084 JFJ983040:JFJ983084 IVN983040:IVN983084 ILR983040:ILR983084 IBV983040:IBV983084 HRZ983040:HRZ983084 HID983040:HID983084 GYH983040:GYH983084 GOL983040:GOL983084 GEP983040:GEP983084 FUT983040:FUT983084 FKX983040:FKX983084 FBB983040:FBB983084 ERF983040:ERF983084 EHJ983040:EHJ983084 DXN983040:DXN983084 DNR983040:DNR983084 DDV983040:DDV983084 CTZ983040:CTZ983084 CKD983040:CKD983084 CAH983040:CAH983084 BQL983040:BQL983084 BGP983040:BGP983084 AWT983040:AWT983084 AMX983040:AMX983084 ADB983040:ADB983084 TF983040:TF983084 JJ983040:JJ983084 N983040:N983084 WVV917504:WVV917548 WLZ917504:WLZ917548 WCD917504:WCD917548 VSH917504:VSH917548 VIL917504:VIL917548 UYP917504:UYP917548 UOT917504:UOT917548 UEX917504:UEX917548 TVB917504:TVB917548 TLF917504:TLF917548 TBJ917504:TBJ917548 SRN917504:SRN917548 SHR917504:SHR917548 RXV917504:RXV917548 RNZ917504:RNZ917548 RED917504:RED917548 QUH917504:QUH917548 QKL917504:QKL917548 QAP917504:QAP917548 PQT917504:PQT917548 PGX917504:PGX917548 OXB917504:OXB917548 ONF917504:ONF917548 ODJ917504:ODJ917548 NTN917504:NTN917548 NJR917504:NJR917548 MZV917504:MZV917548 MPZ917504:MPZ917548 MGD917504:MGD917548 LWH917504:LWH917548 LML917504:LML917548 LCP917504:LCP917548 KST917504:KST917548 KIX917504:KIX917548 JZB917504:JZB917548 JPF917504:JPF917548 JFJ917504:JFJ917548 IVN917504:IVN917548 ILR917504:ILR917548 IBV917504:IBV917548 HRZ917504:HRZ917548 HID917504:HID917548 GYH917504:GYH917548 GOL917504:GOL917548 GEP917504:GEP917548 FUT917504:FUT917548 FKX917504:FKX917548 FBB917504:FBB917548 ERF917504:ERF917548 EHJ917504:EHJ917548 DXN917504:DXN917548 DNR917504:DNR917548 DDV917504:DDV917548 CTZ917504:CTZ917548 CKD917504:CKD917548 CAH917504:CAH917548 BQL917504:BQL917548 BGP917504:BGP917548 AWT917504:AWT917548 AMX917504:AMX917548 ADB917504:ADB917548 TF917504:TF917548 JJ917504:JJ917548 N917504:N917548 WVV851968:WVV852012 WLZ851968:WLZ852012 WCD851968:WCD852012 VSH851968:VSH852012 VIL851968:VIL852012 UYP851968:UYP852012 UOT851968:UOT852012 UEX851968:UEX852012 TVB851968:TVB852012 TLF851968:TLF852012 TBJ851968:TBJ852012 SRN851968:SRN852012 SHR851968:SHR852012 RXV851968:RXV852012 RNZ851968:RNZ852012 RED851968:RED852012 QUH851968:QUH852012 QKL851968:QKL852012 QAP851968:QAP852012 PQT851968:PQT852012 PGX851968:PGX852012 OXB851968:OXB852012 ONF851968:ONF852012 ODJ851968:ODJ852012 NTN851968:NTN852012 NJR851968:NJR852012 MZV851968:MZV852012 MPZ851968:MPZ852012 MGD851968:MGD852012 LWH851968:LWH852012 LML851968:LML852012 LCP851968:LCP852012 KST851968:KST852012 KIX851968:KIX852012 JZB851968:JZB852012 JPF851968:JPF852012 JFJ851968:JFJ852012 IVN851968:IVN852012 ILR851968:ILR852012 IBV851968:IBV852012 HRZ851968:HRZ852012 HID851968:HID852012 GYH851968:GYH852012 GOL851968:GOL852012 GEP851968:GEP852012 FUT851968:FUT852012 FKX851968:FKX852012 FBB851968:FBB852012 ERF851968:ERF852012 EHJ851968:EHJ852012 DXN851968:DXN852012 DNR851968:DNR852012 DDV851968:DDV852012 CTZ851968:CTZ852012 CKD851968:CKD852012 CAH851968:CAH852012 BQL851968:BQL852012 BGP851968:BGP852012 AWT851968:AWT852012 AMX851968:AMX852012 ADB851968:ADB852012 TF851968:TF852012 JJ851968:JJ852012 N851968:N852012 WVV786432:WVV786476 WLZ786432:WLZ786476 WCD786432:WCD786476 VSH786432:VSH786476 VIL786432:VIL786476 UYP786432:UYP786476 UOT786432:UOT786476 UEX786432:UEX786476 TVB786432:TVB786476 TLF786432:TLF786476 TBJ786432:TBJ786476 SRN786432:SRN786476 SHR786432:SHR786476 RXV786432:RXV786476 RNZ786432:RNZ786476 RED786432:RED786476 QUH786432:QUH786476 QKL786432:QKL786476 QAP786432:QAP786476 PQT786432:PQT786476 PGX786432:PGX786476 OXB786432:OXB786476 ONF786432:ONF786476 ODJ786432:ODJ786476 NTN786432:NTN786476 NJR786432:NJR786476 MZV786432:MZV786476 MPZ786432:MPZ786476 MGD786432:MGD786476 LWH786432:LWH786476 LML786432:LML786476 LCP786432:LCP786476 KST786432:KST786476 KIX786432:KIX786476 JZB786432:JZB786476 JPF786432:JPF786476 JFJ786432:JFJ786476 IVN786432:IVN786476 ILR786432:ILR786476 IBV786432:IBV786476 HRZ786432:HRZ786476 HID786432:HID786476 GYH786432:GYH786476 GOL786432:GOL786476 GEP786432:GEP786476 FUT786432:FUT786476 FKX786432:FKX786476 FBB786432:FBB786476 ERF786432:ERF786476 EHJ786432:EHJ786476 DXN786432:DXN786476 DNR786432:DNR786476 DDV786432:DDV786476 CTZ786432:CTZ786476 CKD786432:CKD786476 CAH786432:CAH786476 BQL786432:BQL786476 BGP786432:BGP786476 AWT786432:AWT786476 AMX786432:AMX786476 ADB786432:ADB786476 TF786432:TF786476 JJ786432:JJ786476 N786432:N786476 WVV720896:WVV720940 WLZ720896:WLZ720940 WCD720896:WCD720940 VSH720896:VSH720940 VIL720896:VIL720940 UYP720896:UYP720940 UOT720896:UOT720940 UEX720896:UEX720940 TVB720896:TVB720940 TLF720896:TLF720940 TBJ720896:TBJ720940 SRN720896:SRN720940 SHR720896:SHR720940 RXV720896:RXV720940 RNZ720896:RNZ720940 RED720896:RED720940 QUH720896:QUH720940 QKL720896:QKL720940 QAP720896:QAP720940 PQT720896:PQT720940 PGX720896:PGX720940 OXB720896:OXB720940 ONF720896:ONF720940 ODJ720896:ODJ720940 NTN720896:NTN720940 NJR720896:NJR720940 MZV720896:MZV720940 MPZ720896:MPZ720940 MGD720896:MGD720940 LWH720896:LWH720940 LML720896:LML720940 LCP720896:LCP720940 KST720896:KST720940 KIX720896:KIX720940 JZB720896:JZB720940 JPF720896:JPF720940 JFJ720896:JFJ720940 IVN720896:IVN720940 ILR720896:ILR720940 IBV720896:IBV720940 HRZ720896:HRZ720940 HID720896:HID720940 GYH720896:GYH720940 GOL720896:GOL720940 GEP720896:GEP720940 FUT720896:FUT720940 FKX720896:FKX720940 FBB720896:FBB720940 ERF720896:ERF720940 EHJ720896:EHJ720940 DXN720896:DXN720940 DNR720896:DNR720940 DDV720896:DDV720940 CTZ720896:CTZ720940 CKD720896:CKD720940 CAH720896:CAH720940 BQL720896:BQL720940 BGP720896:BGP720940 AWT720896:AWT720940 AMX720896:AMX720940 ADB720896:ADB720940 TF720896:TF720940 JJ720896:JJ720940 N720896:N720940 WVV655360:WVV655404 WLZ655360:WLZ655404 WCD655360:WCD655404 VSH655360:VSH655404 VIL655360:VIL655404 UYP655360:UYP655404 UOT655360:UOT655404 UEX655360:UEX655404 TVB655360:TVB655404 TLF655360:TLF655404 TBJ655360:TBJ655404 SRN655360:SRN655404 SHR655360:SHR655404 RXV655360:RXV655404 RNZ655360:RNZ655404 RED655360:RED655404 QUH655360:QUH655404 QKL655360:QKL655404 QAP655360:QAP655404 PQT655360:PQT655404 PGX655360:PGX655404 OXB655360:OXB655404 ONF655360:ONF655404 ODJ655360:ODJ655404 NTN655360:NTN655404 NJR655360:NJR655404 MZV655360:MZV655404 MPZ655360:MPZ655404 MGD655360:MGD655404 LWH655360:LWH655404 LML655360:LML655404 LCP655360:LCP655404 KST655360:KST655404 KIX655360:KIX655404 JZB655360:JZB655404 JPF655360:JPF655404 JFJ655360:JFJ655404 IVN655360:IVN655404 ILR655360:ILR655404 IBV655360:IBV655404 HRZ655360:HRZ655404 HID655360:HID655404 GYH655360:GYH655404 GOL655360:GOL655404 GEP655360:GEP655404 FUT655360:FUT655404 FKX655360:FKX655404 FBB655360:FBB655404 ERF655360:ERF655404 EHJ655360:EHJ655404 DXN655360:DXN655404 DNR655360:DNR655404 DDV655360:DDV655404 CTZ655360:CTZ655404 CKD655360:CKD655404 CAH655360:CAH655404 BQL655360:BQL655404 BGP655360:BGP655404 AWT655360:AWT655404 AMX655360:AMX655404 ADB655360:ADB655404 TF655360:TF655404 JJ655360:JJ655404 N655360:N655404 WVV589824:WVV589868 WLZ589824:WLZ589868 WCD589824:WCD589868 VSH589824:VSH589868 VIL589824:VIL589868 UYP589824:UYP589868 UOT589824:UOT589868 UEX589824:UEX589868 TVB589824:TVB589868 TLF589824:TLF589868 TBJ589824:TBJ589868 SRN589824:SRN589868 SHR589824:SHR589868 RXV589824:RXV589868 RNZ589824:RNZ589868 RED589824:RED589868 QUH589824:QUH589868 QKL589824:QKL589868 QAP589824:QAP589868 PQT589824:PQT589868 PGX589824:PGX589868 OXB589824:OXB589868 ONF589824:ONF589868 ODJ589824:ODJ589868 NTN589824:NTN589868 NJR589824:NJR589868 MZV589824:MZV589868 MPZ589824:MPZ589868 MGD589824:MGD589868 LWH589824:LWH589868 LML589824:LML589868 LCP589824:LCP589868 KST589824:KST589868 KIX589824:KIX589868 JZB589824:JZB589868 JPF589824:JPF589868 JFJ589824:JFJ589868 IVN589824:IVN589868 ILR589824:ILR589868 IBV589824:IBV589868 HRZ589824:HRZ589868 HID589824:HID589868 GYH589824:GYH589868 GOL589824:GOL589868 GEP589824:GEP589868 FUT589824:FUT589868 FKX589824:FKX589868 FBB589824:FBB589868 ERF589824:ERF589868 EHJ589824:EHJ589868 DXN589824:DXN589868 DNR589824:DNR589868 DDV589824:DDV589868 CTZ589824:CTZ589868 CKD589824:CKD589868 CAH589824:CAH589868 BQL589824:BQL589868 BGP589824:BGP589868 AWT589824:AWT589868 AMX589824:AMX589868 ADB589824:ADB589868 TF589824:TF589868 JJ589824:JJ589868 N589824:N589868 WVV524288:WVV524332 WLZ524288:WLZ524332 WCD524288:WCD524332 VSH524288:VSH524332 VIL524288:VIL524332 UYP524288:UYP524332 UOT524288:UOT524332 UEX524288:UEX524332 TVB524288:TVB524332 TLF524288:TLF524332 TBJ524288:TBJ524332 SRN524288:SRN524332 SHR524288:SHR524332 RXV524288:RXV524332 RNZ524288:RNZ524332 RED524288:RED524332 QUH524288:QUH524332 QKL524288:QKL524332 QAP524288:QAP524332 PQT524288:PQT524332 PGX524288:PGX524332 OXB524288:OXB524332 ONF524288:ONF524332 ODJ524288:ODJ524332 NTN524288:NTN524332 NJR524288:NJR524332 MZV524288:MZV524332 MPZ524288:MPZ524332 MGD524288:MGD524332 LWH524288:LWH524332 LML524288:LML524332 LCP524288:LCP524332 KST524288:KST524332 KIX524288:KIX524332 JZB524288:JZB524332 JPF524288:JPF524332 JFJ524288:JFJ524332 IVN524288:IVN524332 ILR524288:ILR524332 IBV524288:IBV524332 HRZ524288:HRZ524332 HID524288:HID524332 GYH524288:GYH524332 GOL524288:GOL524332 GEP524288:GEP524332 FUT524288:FUT524332 FKX524288:FKX524332 FBB524288:FBB524332 ERF524288:ERF524332 EHJ524288:EHJ524332 DXN524288:DXN524332 DNR524288:DNR524332 DDV524288:DDV524332 CTZ524288:CTZ524332 CKD524288:CKD524332 CAH524288:CAH524332 BQL524288:BQL524332 BGP524288:BGP524332 AWT524288:AWT524332 AMX524288:AMX524332 ADB524288:ADB524332 TF524288:TF524332 JJ524288:JJ524332 N524288:N524332 WVV458752:WVV458796 WLZ458752:WLZ458796 WCD458752:WCD458796 VSH458752:VSH458796 VIL458752:VIL458796 UYP458752:UYP458796 UOT458752:UOT458796 UEX458752:UEX458796 TVB458752:TVB458796 TLF458752:TLF458796 TBJ458752:TBJ458796 SRN458752:SRN458796 SHR458752:SHR458796 RXV458752:RXV458796 RNZ458752:RNZ458796 RED458752:RED458796 QUH458752:QUH458796 QKL458752:QKL458796 QAP458752:QAP458796 PQT458752:PQT458796 PGX458752:PGX458796 OXB458752:OXB458796 ONF458752:ONF458796 ODJ458752:ODJ458796 NTN458752:NTN458796 NJR458752:NJR458796 MZV458752:MZV458796 MPZ458752:MPZ458796 MGD458752:MGD458796 LWH458752:LWH458796 LML458752:LML458796 LCP458752:LCP458796 KST458752:KST458796 KIX458752:KIX458796 JZB458752:JZB458796 JPF458752:JPF458796 JFJ458752:JFJ458796 IVN458752:IVN458796 ILR458752:ILR458796 IBV458752:IBV458796 HRZ458752:HRZ458796 HID458752:HID458796 GYH458752:GYH458796 GOL458752:GOL458796 GEP458752:GEP458796 FUT458752:FUT458796 FKX458752:FKX458796 FBB458752:FBB458796 ERF458752:ERF458796 EHJ458752:EHJ458796 DXN458752:DXN458796 DNR458752:DNR458796 DDV458752:DDV458796 CTZ458752:CTZ458796 CKD458752:CKD458796 CAH458752:CAH458796 BQL458752:BQL458796 BGP458752:BGP458796 AWT458752:AWT458796 AMX458752:AMX458796 ADB458752:ADB458796 TF458752:TF458796 JJ458752:JJ458796 N458752:N458796 WVV393216:WVV393260 WLZ393216:WLZ393260 WCD393216:WCD393260 VSH393216:VSH393260 VIL393216:VIL393260 UYP393216:UYP393260 UOT393216:UOT393260 UEX393216:UEX393260 TVB393216:TVB393260 TLF393216:TLF393260 TBJ393216:TBJ393260 SRN393216:SRN393260 SHR393216:SHR393260 RXV393216:RXV393260 RNZ393216:RNZ393260 RED393216:RED393260 QUH393216:QUH393260 QKL393216:QKL393260 QAP393216:QAP393260 PQT393216:PQT393260 PGX393216:PGX393260 OXB393216:OXB393260 ONF393216:ONF393260 ODJ393216:ODJ393260 NTN393216:NTN393260 NJR393216:NJR393260 MZV393216:MZV393260 MPZ393216:MPZ393260 MGD393216:MGD393260 LWH393216:LWH393260 LML393216:LML393260 LCP393216:LCP393260 KST393216:KST393260 KIX393216:KIX393260 JZB393216:JZB393260 JPF393216:JPF393260 JFJ393216:JFJ393260 IVN393216:IVN393260 ILR393216:ILR393260 IBV393216:IBV393260 HRZ393216:HRZ393260 HID393216:HID393260 GYH393216:GYH393260 GOL393216:GOL393260 GEP393216:GEP393260 FUT393216:FUT393260 FKX393216:FKX393260 FBB393216:FBB393260 ERF393216:ERF393260 EHJ393216:EHJ393260 DXN393216:DXN393260 DNR393216:DNR393260 DDV393216:DDV393260 CTZ393216:CTZ393260 CKD393216:CKD393260 CAH393216:CAH393260 BQL393216:BQL393260 BGP393216:BGP393260 AWT393216:AWT393260 AMX393216:AMX393260 ADB393216:ADB393260 TF393216:TF393260 JJ393216:JJ393260 N393216:N393260 WVV327680:WVV327724 WLZ327680:WLZ327724 WCD327680:WCD327724 VSH327680:VSH327724 VIL327680:VIL327724 UYP327680:UYP327724 UOT327680:UOT327724 UEX327680:UEX327724 TVB327680:TVB327724 TLF327680:TLF327724 TBJ327680:TBJ327724 SRN327680:SRN327724 SHR327680:SHR327724 RXV327680:RXV327724 RNZ327680:RNZ327724 RED327680:RED327724 QUH327680:QUH327724 QKL327680:QKL327724 QAP327680:QAP327724 PQT327680:PQT327724 PGX327680:PGX327724 OXB327680:OXB327724 ONF327680:ONF327724 ODJ327680:ODJ327724 NTN327680:NTN327724 NJR327680:NJR327724 MZV327680:MZV327724 MPZ327680:MPZ327724 MGD327680:MGD327724 LWH327680:LWH327724 LML327680:LML327724 LCP327680:LCP327724 KST327680:KST327724 KIX327680:KIX327724 JZB327680:JZB327724 JPF327680:JPF327724 JFJ327680:JFJ327724 IVN327680:IVN327724 ILR327680:ILR327724 IBV327680:IBV327724 HRZ327680:HRZ327724 HID327680:HID327724 GYH327680:GYH327724 GOL327680:GOL327724 GEP327680:GEP327724 FUT327680:FUT327724 FKX327680:FKX327724 FBB327680:FBB327724 ERF327680:ERF327724 EHJ327680:EHJ327724 DXN327680:DXN327724 DNR327680:DNR327724 DDV327680:DDV327724 CTZ327680:CTZ327724 CKD327680:CKD327724 CAH327680:CAH327724 BQL327680:BQL327724 BGP327680:BGP327724 AWT327680:AWT327724 AMX327680:AMX327724 ADB327680:ADB327724 TF327680:TF327724 JJ327680:JJ327724 N327680:N327724 WVV262144:WVV262188 WLZ262144:WLZ262188 WCD262144:WCD262188 VSH262144:VSH262188 VIL262144:VIL262188 UYP262144:UYP262188 UOT262144:UOT262188 UEX262144:UEX262188 TVB262144:TVB262188 TLF262144:TLF262188 TBJ262144:TBJ262188 SRN262144:SRN262188 SHR262144:SHR262188 RXV262144:RXV262188 RNZ262144:RNZ262188 RED262144:RED262188 QUH262144:QUH262188 QKL262144:QKL262188 QAP262144:QAP262188 PQT262144:PQT262188 PGX262144:PGX262188 OXB262144:OXB262188 ONF262144:ONF262188 ODJ262144:ODJ262188 NTN262144:NTN262188 NJR262144:NJR262188 MZV262144:MZV262188 MPZ262144:MPZ262188 MGD262144:MGD262188 LWH262144:LWH262188 LML262144:LML262188 LCP262144:LCP262188 KST262144:KST262188 KIX262144:KIX262188 JZB262144:JZB262188 JPF262144:JPF262188 JFJ262144:JFJ262188 IVN262144:IVN262188 ILR262144:ILR262188 IBV262144:IBV262188 HRZ262144:HRZ262188 HID262144:HID262188 GYH262144:GYH262188 GOL262144:GOL262188 GEP262144:GEP262188 FUT262144:FUT262188 FKX262144:FKX262188 FBB262144:FBB262188 ERF262144:ERF262188 EHJ262144:EHJ262188 DXN262144:DXN262188 DNR262144:DNR262188 DDV262144:DDV262188 CTZ262144:CTZ262188 CKD262144:CKD262188 CAH262144:CAH262188 BQL262144:BQL262188 BGP262144:BGP262188 AWT262144:AWT262188 AMX262144:AMX262188 ADB262144:ADB262188 TF262144:TF262188 JJ262144:JJ262188 N262144:N262188 WVV196608:WVV196652 WLZ196608:WLZ196652 WCD196608:WCD196652 VSH196608:VSH196652 VIL196608:VIL196652 UYP196608:UYP196652 UOT196608:UOT196652 UEX196608:UEX196652 TVB196608:TVB196652 TLF196608:TLF196652 TBJ196608:TBJ196652 SRN196608:SRN196652 SHR196608:SHR196652 RXV196608:RXV196652 RNZ196608:RNZ196652 RED196608:RED196652 QUH196608:QUH196652 QKL196608:QKL196652 QAP196608:QAP196652 PQT196608:PQT196652 PGX196608:PGX196652 OXB196608:OXB196652 ONF196608:ONF196652 ODJ196608:ODJ196652 NTN196608:NTN196652 NJR196608:NJR196652 MZV196608:MZV196652 MPZ196608:MPZ196652 MGD196608:MGD196652 LWH196608:LWH196652 LML196608:LML196652 LCP196608:LCP196652 KST196608:KST196652 KIX196608:KIX196652 JZB196608:JZB196652 JPF196608:JPF196652 JFJ196608:JFJ196652 IVN196608:IVN196652 ILR196608:ILR196652 IBV196608:IBV196652 HRZ196608:HRZ196652 HID196608:HID196652 GYH196608:GYH196652 GOL196608:GOL196652 GEP196608:GEP196652 FUT196608:FUT196652 FKX196608:FKX196652 FBB196608:FBB196652 ERF196608:ERF196652 EHJ196608:EHJ196652 DXN196608:DXN196652 DNR196608:DNR196652 DDV196608:DDV196652 CTZ196608:CTZ196652 CKD196608:CKD196652 CAH196608:CAH196652 BQL196608:BQL196652 BGP196608:BGP196652 AWT196608:AWT196652 AMX196608:AMX196652 ADB196608:ADB196652 TF196608:TF196652 JJ196608:JJ196652 N196608:N196652 WVV131072:WVV131116 WLZ131072:WLZ131116 WCD131072:WCD131116 VSH131072:VSH131116 VIL131072:VIL131116 UYP131072:UYP131116 UOT131072:UOT131116 UEX131072:UEX131116 TVB131072:TVB131116 TLF131072:TLF131116 TBJ131072:TBJ131116 SRN131072:SRN131116 SHR131072:SHR131116 RXV131072:RXV131116 RNZ131072:RNZ131116 RED131072:RED131116 QUH131072:QUH131116 QKL131072:QKL131116 QAP131072:QAP131116 PQT131072:PQT131116 PGX131072:PGX131116 OXB131072:OXB131116 ONF131072:ONF131116 ODJ131072:ODJ131116 NTN131072:NTN131116 NJR131072:NJR131116 MZV131072:MZV131116 MPZ131072:MPZ131116 MGD131072:MGD131116 LWH131072:LWH131116 LML131072:LML131116 LCP131072:LCP131116 KST131072:KST131116 KIX131072:KIX131116 JZB131072:JZB131116 JPF131072:JPF131116 JFJ131072:JFJ131116 IVN131072:IVN131116 ILR131072:ILR131116 IBV131072:IBV131116 HRZ131072:HRZ131116 HID131072:HID131116 GYH131072:GYH131116 GOL131072:GOL131116 GEP131072:GEP131116 FUT131072:FUT131116 FKX131072:FKX131116 FBB131072:FBB131116 ERF131072:ERF131116 EHJ131072:EHJ131116 DXN131072:DXN131116 DNR131072:DNR131116 DDV131072:DDV131116 CTZ131072:CTZ131116 CKD131072:CKD131116 CAH131072:CAH131116 BQL131072:BQL131116 BGP131072:BGP131116 AWT131072:AWT131116 AMX131072:AMX131116 ADB131072:ADB131116 TF131072:TF131116 JJ131072:JJ131116 N131072:N131116 WVV65536:WVV65580 WLZ65536:WLZ65580 WCD65536:WCD65580 VSH65536:VSH65580 VIL65536:VIL65580 UYP65536:UYP65580 UOT65536:UOT65580 UEX65536:UEX65580 TVB65536:TVB65580 TLF65536:TLF65580 TBJ65536:TBJ65580 SRN65536:SRN65580 SHR65536:SHR65580 RXV65536:RXV65580 RNZ65536:RNZ65580 RED65536:RED65580 QUH65536:QUH65580 QKL65536:QKL65580 QAP65536:QAP65580 PQT65536:PQT65580 PGX65536:PGX65580 OXB65536:OXB65580 ONF65536:ONF65580 ODJ65536:ODJ65580 NTN65536:NTN65580 NJR65536:NJR65580 MZV65536:MZV65580 MPZ65536:MPZ65580 MGD65536:MGD65580 LWH65536:LWH65580 LML65536:LML65580 LCP65536:LCP65580 KST65536:KST65580 KIX65536:KIX65580 JZB65536:JZB65580 JPF65536:JPF65580 JFJ65536:JFJ65580 IVN65536:IVN65580 ILR65536:ILR65580 IBV65536:IBV65580 HRZ65536:HRZ65580 HID65536:HID65580 GYH65536:GYH65580 GOL65536:GOL65580 GEP65536:GEP65580 FUT65536:FUT65580 FKX65536:FKX65580 FBB65536:FBB65580 ERF65536:ERF65580 EHJ65536:EHJ65580 DXN65536:DXN65580 DNR65536:DNR65580 DDV65536:DDV65580 CTZ65536:CTZ65580 CKD65536:CKD65580 CAH65536:CAH65580 BQL65536:BQL65580 BGP65536:BGP65580 AWT65536:AWT65580 AMX65536:AMX65580 ADB65536:ADB65580 TF65536:TF65580 JJ65536:JJ65580">
      <formula1>"应用层,表示层,会话层,传输层,网络层,数据链路层,物理层"</formula1>
    </dataValidation>
    <dataValidation type="textLength" operator="lessThanOrEqual" allowBlank="1" showInputMessage="1" showErrorMessage="1" sqref="IW30:IW31 WVI983070:WVI983071 WLM983070:WLM983071 WBQ983070:WBQ983071 VRU983070:VRU983071 VHY983070:VHY983071 UYC983070:UYC983071 UOG983070:UOG983071 UEK983070:UEK983071 TUO983070:TUO983071 TKS983070:TKS983071 TAW983070:TAW983071 SRA983070:SRA983071 SHE983070:SHE983071 RXI983070:RXI983071 RNM983070:RNM983071 RDQ983070:RDQ983071 QTU983070:QTU983071 QJY983070:QJY983071 QAC983070:QAC983071 PQG983070:PQG983071 PGK983070:PGK983071 OWO983070:OWO983071 OMS983070:OMS983071 OCW983070:OCW983071 NTA983070:NTA983071 NJE983070:NJE983071 MZI983070:MZI983071 MPM983070:MPM983071 MFQ983070:MFQ983071 LVU983070:LVU983071 LLY983070:LLY983071 LCC983070:LCC983071 KSG983070:KSG983071 KIK983070:KIK983071 JYO983070:JYO983071 JOS983070:JOS983071 JEW983070:JEW983071 IVA983070:IVA983071 ILE983070:ILE983071 IBI983070:IBI983071 HRM983070:HRM983071 HHQ983070:HHQ983071 GXU983070:GXU983071 GNY983070:GNY983071 GEC983070:GEC983071 FUG983070:FUG983071 FKK983070:FKK983071 FAO983070:FAO983071 EQS983070:EQS983071 EGW983070:EGW983071 DXA983070:DXA983071 DNE983070:DNE983071 DDI983070:DDI983071 CTM983070:CTM983071 CJQ983070:CJQ983071 BZU983070:BZU983071 BPY983070:BPY983071 BGC983070:BGC983071 AWG983070:AWG983071 AMK983070:AMK983071 ACO983070:ACO983071 SS983070:SS983071 IW983070:IW983071 WVI917534:WVI917535 WLM917534:WLM917535 WBQ917534:WBQ917535 VRU917534:VRU917535 VHY917534:VHY917535 UYC917534:UYC917535 UOG917534:UOG917535 UEK917534:UEK917535 TUO917534:TUO917535 TKS917534:TKS917535 TAW917534:TAW917535 SRA917534:SRA917535 SHE917534:SHE917535 RXI917534:RXI917535 RNM917534:RNM917535 RDQ917534:RDQ917535 QTU917534:QTU917535 QJY917534:QJY917535 QAC917534:QAC917535 PQG917534:PQG917535 PGK917534:PGK917535 OWO917534:OWO917535 OMS917534:OMS917535 OCW917534:OCW917535 NTA917534:NTA917535 NJE917534:NJE917535 MZI917534:MZI917535 MPM917534:MPM917535 MFQ917534:MFQ917535 LVU917534:LVU917535 LLY917534:LLY917535 LCC917534:LCC917535 KSG917534:KSG917535 KIK917534:KIK917535 JYO917534:JYO917535 JOS917534:JOS917535 JEW917534:JEW917535 IVA917534:IVA917535 ILE917534:ILE917535 IBI917534:IBI917535 HRM917534:HRM917535 HHQ917534:HHQ917535 GXU917534:GXU917535 GNY917534:GNY917535 GEC917534:GEC917535 FUG917534:FUG917535 FKK917534:FKK917535 FAO917534:FAO917535 EQS917534:EQS917535 EGW917534:EGW917535 DXA917534:DXA917535 DNE917534:DNE917535 DDI917534:DDI917535 CTM917534:CTM917535 CJQ917534:CJQ917535 BZU917534:BZU917535 BPY917534:BPY917535 BGC917534:BGC917535 AWG917534:AWG917535 AMK917534:AMK917535 ACO917534:ACO917535 SS917534:SS917535 IW917534:IW917535 WVI851998:WVI851999 WLM851998:WLM851999 WBQ851998:WBQ851999 VRU851998:VRU851999 VHY851998:VHY851999 UYC851998:UYC851999 UOG851998:UOG851999 UEK851998:UEK851999 TUO851998:TUO851999 TKS851998:TKS851999 TAW851998:TAW851999 SRA851998:SRA851999 SHE851998:SHE851999 RXI851998:RXI851999 RNM851998:RNM851999 RDQ851998:RDQ851999 QTU851998:QTU851999 QJY851998:QJY851999 QAC851998:QAC851999 PQG851998:PQG851999 PGK851998:PGK851999 OWO851998:OWO851999 OMS851998:OMS851999 OCW851998:OCW851999 NTA851998:NTA851999 NJE851998:NJE851999 MZI851998:MZI851999 MPM851998:MPM851999 MFQ851998:MFQ851999 LVU851998:LVU851999 LLY851998:LLY851999 LCC851998:LCC851999 KSG851998:KSG851999 KIK851998:KIK851999 JYO851998:JYO851999 JOS851998:JOS851999 JEW851998:JEW851999 IVA851998:IVA851999 ILE851998:ILE851999 IBI851998:IBI851999 HRM851998:HRM851999 HHQ851998:HHQ851999 GXU851998:GXU851999 GNY851998:GNY851999 GEC851998:GEC851999 FUG851998:FUG851999 FKK851998:FKK851999 FAO851998:FAO851999 EQS851998:EQS851999 EGW851998:EGW851999 DXA851998:DXA851999 DNE851998:DNE851999 DDI851998:DDI851999 CTM851998:CTM851999 CJQ851998:CJQ851999 BZU851998:BZU851999 BPY851998:BPY851999 BGC851998:BGC851999 AWG851998:AWG851999 AMK851998:AMK851999 ACO851998:ACO851999 SS851998:SS851999 IW851998:IW851999 WVI786462:WVI786463 WLM786462:WLM786463 WBQ786462:WBQ786463 VRU786462:VRU786463 VHY786462:VHY786463 UYC786462:UYC786463 UOG786462:UOG786463 UEK786462:UEK786463 TUO786462:TUO786463 TKS786462:TKS786463 TAW786462:TAW786463 SRA786462:SRA786463 SHE786462:SHE786463 RXI786462:RXI786463 RNM786462:RNM786463 RDQ786462:RDQ786463 QTU786462:QTU786463 QJY786462:QJY786463 QAC786462:QAC786463 PQG786462:PQG786463 PGK786462:PGK786463 OWO786462:OWO786463 OMS786462:OMS786463 OCW786462:OCW786463 NTA786462:NTA786463 NJE786462:NJE786463 MZI786462:MZI786463 MPM786462:MPM786463 MFQ786462:MFQ786463 LVU786462:LVU786463 LLY786462:LLY786463 LCC786462:LCC786463 KSG786462:KSG786463 KIK786462:KIK786463 JYO786462:JYO786463 JOS786462:JOS786463 JEW786462:JEW786463 IVA786462:IVA786463 ILE786462:ILE786463 IBI786462:IBI786463 HRM786462:HRM786463 HHQ786462:HHQ786463 GXU786462:GXU786463 GNY786462:GNY786463 GEC786462:GEC786463 FUG786462:FUG786463 FKK786462:FKK786463 FAO786462:FAO786463 EQS786462:EQS786463 EGW786462:EGW786463 DXA786462:DXA786463 DNE786462:DNE786463 DDI786462:DDI786463 CTM786462:CTM786463 CJQ786462:CJQ786463 BZU786462:BZU786463 BPY786462:BPY786463 BGC786462:BGC786463 AWG786462:AWG786463 AMK786462:AMK786463 ACO786462:ACO786463 SS786462:SS786463 IW786462:IW786463 WVI720926:WVI720927 WLM720926:WLM720927 WBQ720926:WBQ720927 VRU720926:VRU720927 VHY720926:VHY720927 UYC720926:UYC720927 UOG720926:UOG720927 UEK720926:UEK720927 TUO720926:TUO720927 TKS720926:TKS720927 TAW720926:TAW720927 SRA720926:SRA720927 SHE720926:SHE720927 RXI720926:RXI720927 RNM720926:RNM720927 RDQ720926:RDQ720927 QTU720926:QTU720927 QJY720926:QJY720927 QAC720926:QAC720927 PQG720926:PQG720927 PGK720926:PGK720927 OWO720926:OWO720927 OMS720926:OMS720927 OCW720926:OCW720927 NTA720926:NTA720927 NJE720926:NJE720927 MZI720926:MZI720927 MPM720926:MPM720927 MFQ720926:MFQ720927 LVU720926:LVU720927 LLY720926:LLY720927 LCC720926:LCC720927 KSG720926:KSG720927 KIK720926:KIK720927 JYO720926:JYO720927 JOS720926:JOS720927 JEW720926:JEW720927 IVA720926:IVA720927 ILE720926:ILE720927 IBI720926:IBI720927 HRM720926:HRM720927 HHQ720926:HHQ720927 GXU720926:GXU720927 GNY720926:GNY720927 GEC720926:GEC720927 FUG720926:FUG720927 FKK720926:FKK720927 FAO720926:FAO720927 EQS720926:EQS720927 EGW720926:EGW720927 DXA720926:DXA720927 DNE720926:DNE720927 DDI720926:DDI720927 CTM720926:CTM720927 CJQ720926:CJQ720927 BZU720926:BZU720927 BPY720926:BPY720927 BGC720926:BGC720927 AWG720926:AWG720927 AMK720926:AMK720927 ACO720926:ACO720927 SS720926:SS720927 IW720926:IW720927 WVI655390:WVI655391 WLM655390:WLM655391 WBQ655390:WBQ655391 VRU655390:VRU655391 VHY655390:VHY655391 UYC655390:UYC655391 UOG655390:UOG655391 UEK655390:UEK655391 TUO655390:TUO655391 TKS655390:TKS655391 TAW655390:TAW655391 SRA655390:SRA655391 SHE655390:SHE655391 RXI655390:RXI655391 RNM655390:RNM655391 RDQ655390:RDQ655391 QTU655390:QTU655391 QJY655390:QJY655391 QAC655390:QAC655391 PQG655390:PQG655391 PGK655390:PGK655391 OWO655390:OWO655391 OMS655390:OMS655391 OCW655390:OCW655391 NTA655390:NTA655391 NJE655390:NJE655391 MZI655390:MZI655391 MPM655390:MPM655391 MFQ655390:MFQ655391 LVU655390:LVU655391 LLY655390:LLY655391 LCC655390:LCC655391 KSG655390:KSG655391 KIK655390:KIK655391 JYO655390:JYO655391 JOS655390:JOS655391 JEW655390:JEW655391 IVA655390:IVA655391 ILE655390:ILE655391 IBI655390:IBI655391 HRM655390:HRM655391 HHQ655390:HHQ655391 GXU655390:GXU655391 GNY655390:GNY655391 GEC655390:GEC655391 FUG655390:FUG655391 FKK655390:FKK655391 FAO655390:FAO655391 EQS655390:EQS655391 EGW655390:EGW655391 DXA655390:DXA655391 DNE655390:DNE655391 DDI655390:DDI655391 CTM655390:CTM655391 CJQ655390:CJQ655391 BZU655390:BZU655391 BPY655390:BPY655391 BGC655390:BGC655391 AWG655390:AWG655391 AMK655390:AMK655391 ACO655390:ACO655391 SS655390:SS655391 IW655390:IW655391 WVI589854:WVI589855 WLM589854:WLM589855 WBQ589854:WBQ589855 VRU589854:VRU589855 VHY589854:VHY589855 UYC589854:UYC589855 UOG589854:UOG589855 UEK589854:UEK589855 TUO589854:TUO589855 TKS589854:TKS589855 TAW589854:TAW589855 SRA589854:SRA589855 SHE589854:SHE589855 RXI589854:RXI589855 RNM589854:RNM589855 RDQ589854:RDQ589855 QTU589854:QTU589855 QJY589854:QJY589855 QAC589854:QAC589855 PQG589854:PQG589855 PGK589854:PGK589855 OWO589854:OWO589855 OMS589854:OMS589855 OCW589854:OCW589855 NTA589854:NTA589855 NJE589854:NJE589855 MZI589854:MZI589855 MPM589854:MPM589855 MFQ589854:MFQ589855 LVU589854:LVU589855 LLY589854:LLY589855 LCC589854:LCC589855 KSG589854:KSG589855 KIK589854:KIK589855 JYO589854:JYO589855 JOS589854:JOS589855 JEW589854:JEW589855 IVA589854:IVA589855 ILE589854:ILE589855 IBI589854:IBI589855 HRM589854:HRM589855 HHQ589854:HHQ589855 GXU589854:GXU589855 GNY589854:GNY589855 GEC589854:GEC589855 FUG589854:FUG589855 FKK589854:FKK589855 FAO589854:FAO589855 EQS589854:EQS589855 EGW589854:EGW589855 DXA589854:DXA589855 DNE589854:DNE589855 DDI589854:DDI589855 CTM589854:CTM589855 CJQ589854:CJQ589855 BZU589854:BZU589855 BPY589854:BPY589855 BGC589854:BGC589855 AWG589854:AWG589855 AMK589854:AMK589855 ACO589854:ACO589855 SS589854:SS589855 IW589854:IW589855 WVI524318:WVI524319 WLM524318:WLM524319 WBQ524318:WBQ524319 VRU524318:VRU524319 VHY524318:VHY524319 UYC524318:UYC524319 UOG524318:UOG524319 UEK524318:UEK524319 TUO524318:TUO524319 TKS524318:TKS524319 TAW524318:TAW524319 SRA524318:SRA524319 SHE524318:SHE524319 RXI524318:RXI524319 RNM524318:RNM524319 RDQ524318:RDQ524319 QTU524318:QTU524319 QJY524318:QJY524319 QAC524318:QAC524319 PQG524318:PQG524319 PGK524318:PGK524319 OWO524318:OWO524319 OMS524318:OMS524319 OCW524318:OCW524319 NTA524318:NTA524319 NJE524318:NJE524319 MZI524318:MZI524319 MPM524318:MPM524319 MFQ524318:MFQ524319 LVU524318:LVU524319 LLY524318:LLY524319 LCC524318:LCC524319 KSG524318:KSG524319 KIK524318:KIK524319 JYO524318:JYO524319 JOS524318:JOS524319 JEW524318:JEW524319 IVA524318:IVA524319 ILE524318:ILE524319 IBI524318:IBI524319 HRM524318:HRM524319 HHQ524318:HHQ524319 GXU524318:GXU524319 GNY524318:GNY524319 GEC524318:GEC524319 FUG524318:FUG524319 FKK524318:FKK524319 FAO524318:FAO524319 EQS524318:EQS524319 EGW524318:EGW524319 DXA524318:DXA524319 DNE524318:DNE524319 DDI524318:DDI524319 CTM524318:CTM524319 CJQ524318:CJQ524319 BZU524318:BZU524319 BPY524318:BPY524319 BGC524318:BGC524319 AWG524318:AWG524319 AMK524318:AMK524319 ACO524318:ACO524319 SS524318:SS524319 IW524318:IW524319 WVI458782:WVI458783 WLM458782:WLM458783 WBQ458782:WBQ458783 VRU458782:VRU458783 VHY458782:VHY458783 UYC458782:UYC458783 UOG458782:UOG458783 UEK458782:UEK458783 TUO458782:TUO458783 TKS458782:TKS458783 TAW458782:TAW458783 SRA458782:SRA458783 SHE458782:SHE458783 RXI458782:RXI458783 RNM458782:RNM458783 RDQ458782:RDQ458783 QTU458782:QTU458783 QJY458782:QJY458783 QAC458782:QAC458783 PQG458782:PQG458783 PGK458782:PGK458783 OWO458782:OWO458783 OMS458782:OMS458783 OCW458782:OCW458783 NTA458782:NTA458783 NJE458782:NJE458783 MZI458782:MZI458783 MPM458782:MPM458783 MFQ458782:MFQ458783 LVU458782:LVU458783 LLY458782:LLY458783 LCC458782:LCC458783 KSG458782:KSG458783 KIK458782:KIK458783 JYO458782:JYO458783 JOS458782:JOS458783 JEW458782:JEW458783 IVA458782:IVA458783 ILE458782:ILE458783 IBI458782:IBI458783 HRM458782:HRM458783 HHQ458782:HHQ458783 GXU458782:GXU458783 GNY458782:GNY458783 GEC458782:GEC458783 FUG458782:FUG458783 FKK458782:FKK458783 FAO458782:FAO458783 EQS458782:EQS458783 EGW458782:EGW458783 DXA458782:DXA458783 DNE458782:DNE458783 DDI458782:DDI458783 CTM458782:CTM458783 CJQ458782:CJQ458783 BZU458782:BZU458783 BPY458782:BPY458783 BGC458782:BGC458783 AWG458782:AWG458783 AMK458782:AMK458783 ACO458782:ACO458783 SS458782:SS458783 IW458782:IW458783 WVI393246:WVI393247 WLM393246:WLM393247 WBQ393246:WBQ393247 VRU393246:VRU393247 VHY393246:VHY393247 UYC393246:UYC393247 UOG393246:UOG393247 UEK393246:UEK393247 TUO393246:TUO393247 TKS393246:TKS393247 TAW393246:TAW393247 SRA393246:SRA393247 SHE393246:SHE393247 RXI393246:RXI393247 RNM393246:RNM393247 RDQ393246:RDQ393247 QTU393246:QTU393247 QJY393246:QJY393247 QAC393246:QAC393247 PQG393246:PQG393247 PGK393246:PGK393247 OWO393246:OWO393247 OMS393246:OMS393247 OCW393246:OCW393247 NTA393246:NTA393247 NJE393246:NJE393247 MZI393246:MZI393247 MPM393246:MPM393247 MFQ393246:MFQ393247 LVU393246:LVU393247 LLY393246:LLY393247 LCC393246:LCC393247 KSG393246:KSG393247 KIK393246:KIK393247 JYO393246:JYO393247 JOS393246:JOS393247 JEW393246:JEW393247 IVA393246:IVA393247 ILE393246:ILE393247 IBI393246:IBI393247 HRM393246:HRM393247 HHQ393246:HHQ393247 GXU393246:GXU393247 GNY393246:GNY393247 GEC393246:GEC393247 FUG393246:FUG393247 FKK393246:FKK393247 FAO393246:FAO393247 EQS393246:EQS393247 EGW393246:EGW393247 DXA393246:DXA393247 DNE393246:DNE393247 DDI393246:DDI393247 CTM393246:CTM393247 CJQ393246:CJQ393247 BZU393246:BZU393247 BPY393246:BPY393247 BGC393246:BGC393247 AWG393246:AWG393247 AMK393246:AMK393247 ACO393246:ACO393247 SS393246:SS393247 IW393246:IW393247 WVI327710:WVI327711 WLM327710:WLM327711 WBQ327710:WBQ327711 VRU327710:VRU327711 VHY327710:VHY327711 UYC327710:UYC327711 UOG327710:UOG327711 UEK327710:UEK327711 TUO327710:TUO327711 TKS327710:TKS327711 TAW327710:TAW327711 SRA327710:SRA327711 SHE327710:SHE327711 RXI327710:RXI327711 RNM327710:RNM327711 RDQ327710:RDQ327711 QTU327710:QTU327711 QJY327710:QJY327711 QAC327710:QAC327711 PQG327710:PQG327711 PGK327710:PGK327711 OWO327710:OWO327711 OMS327710:OMS327711 OCW327710:OCW327711 NTA327710:NTA327711 NJE327710:NJE327711 MZI327710:MZI327711 MPM327710:MPM327711 MFQ327710:MFQ327711 LVU327710:LVU327711 LLY327710:LLY327711 LCC327710:LCC327711 KSG327710:KSG327711 KIK327710:KIK327711 JYO327710:JYO327711 JOS327710:JOS327711 JEW327710:JEW327711 IVA327710:IVA327711 ILE327710:ILE327711 IBI327710:IBI327711 HRM327710:HRM327711 HHQ327710:HHQ327711 GXU327710:GXU327711 GNY327710:GNY327711 GEC327710:GEC327711 FUG327710:FUG327711 FKK327710:FKK327711 FAO327710:FAO327711 EQS327710:EQS327711 EGW327710:EGW327711 DXA327710:DXA327711 DNE327710:DNE327711 DDI327710:DDI327711 CTM327710:CTM327711 CJQ327710:CJQ327711 BZU327710:BZU327711 BPY327710:BPY327711 BGC327710:BGC327711 AWG327710:AWG327711 AMK327710:AMK327711 ACO327710:ACO327711 SS327710:SS327711 IW327710:IW327711 WVI262174:WVI262175 WLM262174:WLM262175 WBQ262174:WBQ262175 VRU262174:VRU262175 VHY262174:VHY262175 UYC262174:UYC262175 UOG262174:UOG262175 UEK262174:UEK262175 TUO262174:TUO262175 TKS262174:TKS262175 TAW262174:TAW262175 SRA262174:SRA262175 SHE262174:SHE262175 RXI262174:RXI262175 RNM262174:RNM262175 RDQ262174:RDQ262175 QTU262174:QTU262175 QJY262174:QJY262175 QAC262174:QAC262175 PQG262174:PQG262175 PGK262174:PGK262175 OWO262174:OWO262175 OMS262174:OMS262175 OCW262174:OCW262175 NTA262174:NTA262175 NJE262174:NJE262175 MZI262174:MZI262175 MPM262174:MPM262175 MFQ262174:MFQ262175 LVU262174:LVU262175 LLY262174:LLY262175 LCC262174:LCC262175 KSG262174:KSG262175 KIK262174:KIK262175 JYO262174:JYO262175 JOS262174:JOS262175 JEW262174:JEW262175 IVA262174:IVA262175 ILE262174:ILE262175 IBI262174:IBI262175 HRM262174:HRM262175 HHQ262174:HHQ262175 GXU262174:GXU262175 GNY262174:GNY262175 GEC262174:GEC262175 FUG262174:FUG262175 FKK262174:FKK262175 FAO262174:FAO262175 EQS262174:EQS262175 EGW262174:EGW262175 DXA262174:DXA262175 DNE262174:DNE262175 DDI262174:DDI262175 CTM262174:CTM262175 CJQ262174:CJQ262175 BZU262174:BZU262175 BPY262174:BPY262175 BGC262174:BGC262175 AWG262174:AWG262175 AMK262174:AMK262175 ACO262174:ACO262175 SS262174:SS262175 IW262174:IW262175 WVI196638:WVI196639 WLM196638:WLM196639 WBQ196638:WBQ196639 VRU196638:VRU196639 VHY196638:VHY196639 UYC196638:UYC196639 UOG196638:UOG196639 UEK196638:UEK196639 TUO196638:TUO196639 TKS196638:TKS196639 TAW196638:TAW196639 SRA196638:SRA196639 SHE196638:SHE196639 RXI196638:RXI196639 RNM196638:RNM196639 RDQ196638:RDQ196639 QTU196638:QTU196639 QJY196638:QJY196639 QAC196638:QAC196639 PQG196638:PQG196639 PGK196638:PGK196639 OWO196638:OWO196639 OMS196638:OMS196639 OCW196638:OCW196639 NTA196638:NTA196639 NJE196638:NJE196639 MZI196638:MZI196639 MPM196638:MPM196639 MFQ196638:MFQ196639 LVU196638:LVU196639 LLY196638:LLY196639 LCC196638:LCC196639 KSG196638:KSG196639 KIK196638:KIK196639 JYO196638:JYO196639 JOS196638:JOS196639 JEW196638:JEW196639 IVA196638:IVA196639 ILE196638:ILE196639 IBI196638:IBI196639 HRM196638:HRM196639 HHQ196638:HHQ196639 GXU196638:GXU196639 GNY196638:GNY196639 GEC196638:GEC196639 FUG196638:FUG196639 FKK196638:FKK196639 FAO196638:FAO196639 EQS196638:EQS196639 EGW196638:EGW196639 DXA196638:DXA196639 DNE196638:DNE196639 DDI196638:DDI196639 CTM196638:CTM196639 CJQ196638:CJQ196639 BZU196638:BZU196639 BPY196638:BPY196639 BGC196638:BGC196639 AWG196638:AWG196639 AMK196638:AMK196639 ACO196638:ACO196639 SS196638:SS196639 IW196638:IW196639 WVI131102:WVI131103 WLM131102:WLM131103 WBQ131102:WBQ131103 VRU131102:VRU131103 VHY131102:VHY131103 UYC131102:UYC131103 UOG131102:UOG131103 UEK131102:UEK131103 TUO131102:TUO131103 TKS131102:TKS131103 TAW131102:TAW131103 SRA131102:SRA131103 SHE131102:SHE131103 RXI131102:RXI131103 RNM131102:RNM131103 RDQ131102:RDQ131103 QTU131102:QTU131103 QJY131102:QJY131103 QAC131102:QAC131103 PQG131102:PQG131103 PGK131102:PGK131103 OWO131102:OWO131103 OMS131102:OMS131103 OCW131102:OCW131103 NTA131102:NTA131103 NJE131102:NJE131103 MZI131102:MZI131103 MPM131102:MPM131103 MFQ131102:MFQ131103 LVU131102:LVU131103 LLY131102:LLY131103 LCC131102:LCC131103 KSG131102:KSG131103 KIK131102:KIK131103 JYO131102:JYO131103 JOS131102:JOS131103 JEW131102:JEW131103 IVA131102:IVA131103 ILE131102:ILE131103 IBI131102:IBI131103 HRM131102:HRM131103 HHQ131102:HHQ131103 GXU131102:GXU131103 GNY131102:GNY131103 GEC131102:GEC131103 FUG131102:FUG131103 FKK131102:FKK131103 FAO131102:FAO131103 EQS131102:EQS131103 EGW131102:EGW131103 DXA131102:DXA131103 DNE131102:DNE131103 DDI131102:DDI131103 CTM131102:CTM131103 CJQ131102:CJQ131103 BZU131102:BZU131103 BPY131102:BPY131103 BGC131102:BGC131103 AWG131102:AWG131103 AMK131102:AMK131103 ACO131102:ACO131103 SS131102:SS131103 IW131102:IW131103 WVI65566:WVI65567 WLM65566:WLM65567 WBQ65566:WBQ65567 VRU65566:VRU65567 VHY65566:VHY65567 UYC65566:UYC65567 UOG65566:UOG65567 UEK65566:UEK65567 TUO65566:TUO65567 TKS65566:TKS65567 TAW65566:TAW65567 SRA65566:SRA65567 SHE65566:SHE65567 RXI65566:RXI65567 RNM65566:RNM65567 RDQ65566:RDQ65567 QTU65566:QTU65567 QJY65566:QJY65567 QAC65566:QAC65567 PQG65566:PQG65567 PGK65566:PGK65567 OWO65566:OWO65567 OMS65566:OMS65567 OCW65566:OCW65567 NTA65566:NTA65567 NJE65566:NJE65567 MZI65566:MZI65567 MPM65566:MPM65567 MFQ65566:MFQ65567 LVU65566:LVU65567 LLY65566:LLY65567 LCC65566:LCC65567 KSG65566:KSG65567 KIK65566:KIK65567 JYO65566:JYO65567 JOS65566:JOS65567 JEW65566:JEW65567 IVA65566:IVA65567 ILE65566:ILE65567 IBI65566:IBI65567 HRM65566:HRM65567 HHQ65566:HHQ65567 GXU65566:GXU65567 GNY65566:GNY65567 GEC65566:GEC65567 FUG65566:FUG65567 FKK65566:FKK65567 FAO65566:FAO65567 EQS65566:EQS65567 EGW65566:EGW65567 DXA65566:DXA65567 DNE65566:DNE65567 DDI65566:DDI65567 CTM65566:CTM65567 CJQ65566:CJQ65567 BZU65566:BZU65567 BPY65566:BPY65567 BGC65566:BGC65567 AWG65566:AWG65567 AMK65566:AMK65567 ACO65566:ACO65567 SS65566:SS65567 IW65566:IW65567 WVI30:WVI31 WLM30:WLM31 WBQ30:WBQ31 VRU30:VRU31 VHY30:VHY31 UYC30:UYC31 UOG30:UOG31 UEK30:UEK31 TUO30:TUO31 TKS30:TKS31 TAW30:TAW31 SRA30:SRA31 SHE30:SHE31 RXI30:RXI31 RNM30:RNM31 RDQ30:RDQ31 QTU30:QTU31 QJY30:QJY31 QAC30:QAC31 PQG30:PQG31 PGK30:PGK31 OWO30:OWO31 OMS30:OMS31 OCW30:OCW31 NTA30:NTA31 NJE30:NJE31 MZI30:MZI31 MPM30:MPM31 MFQ30:MFQ31 LVU30:LVU31 LLY30:LLY31 LCC30:LCC31 KSG30:KSG31 KIK30:KIK31 JYO30:JYO31 JOS30:JOS31 JEW30:JEW31 IVA30:IVA31 ILE30:ILE31 IBI30:IBI31 HRM30:HRM31 HHQ30:HHQ31 GXU30:GXU31 GNY30:GNY31 GEC30:GEC31 FUG30:FUG31 FKK30:FKK31 FAO30:FAO31 EQS30:EQS31 EGW30:EGW31 DXA30:DXA31 DNE30:DNE31 DDI30:DDI31 CTM30:CTM31 CJQ30:CJQ31 BZU30:BZU31 BPY30:BPY31 BGC30:BGC31 AWG30:AWG31 AMK30:AMK31 ACO30:ACO31 SS30:SS31 D30:D31 D65566:D65567 D131102:D131103 D196638:D196639 D262174:D262175 D327710:D327711 D393246:D393247 D458782:D458783 D524318:D524319 D589854:D589855 D655390:D655391 D720926:D720927 D786462:D786463 D851998:D851999 D917534:D917535 D983070:D983071">
      <formula1>128</formula1>
    </dataValidation>
    <dataValidation type="textLength" operator="lessThanOrEqual" allowBlank="1" showInputMessage="1" showErrorMessage="1" sqref="Q26:Q27 WVI2:WVI27 WLM2:WLM27 WBQ2:WBQ27 VRU2:VRU27 VHY2:VHY27 UYC2:UYC27 UOG2:UOG27 UEK2:UEK27 TUO2:TUO27 TKS2:TKS27 TAW2:TAW27 SRA2:SRA27 SHE2:SHE27 RXI2:RXI27 RNM2:RNM27 RDQ2:RDQ27 QTU2:QTU27 QJY2:QJY27 QAC2:QAC27 PQG2:PQG27 PGK2:PGK27 OWO2:OWO27 OMS2:OMS27 OCW2:OCW27 NTA2:NTA27 NJE2:NJE27 MZI2:MZI27 MPM2:MPM27 MFQ2:MFQ27 LVU2:LVU27 LLY2:LLY27 LCC2:LCC27 KSG2:KSG27 KIK2:KIK27 JYO2:JYO27 JOS2:JOS27 JEW2:JEW27 IVA2:IVA27 ILE2:ILE27 IBI2:IBI27 HRM2:HRM27 HHQ2:HHQ27 GXU2:GXU27 GNY2:GNY27 GEC2:GEC27 FUG2:FUG27 FKK2:FKK27 FAO2:FAO27 EQS2:EQS27 EGW2:EGW27 DXA2:DXA27 DNE2:DNE27 DDI2:DDI27 CTM2:CTM27 CJQ2:CJQ27 BZU2:BZU27 BPY2:BPY27 BGC2:BGC27 AWG2:AWG27 AMK2:AMK27 ACO2:ACO27 SS2:SS27 IW2:IW27 WVI983040:WVI983067 WLM983040:WLM983067 WBQ983040:WBQ983067 VRU983040:VRU983067 VHY983040:VHY983067 UYC983040:UYC983067 UOG983040:UOG983067 UEK983040:UEK983067 TUO983040:TUO983067 TKS983040:TKS983067 TAW983040:TAW983067 SRA983040:SRA983067 SHE983040:SHE983067 RXI983040:RXI983067 RNM983040:RNM983067 RDQ983040:RDQ983067 QTU983040:QTU983067 QJY983040:QJY983067 QAC983040:QAC983067 PQG983040:PQG983067 PGK983040:PGK983067 OWO983040:OWO983067 OMS983040:OMS983067 OCW983040:OCW983067 NTA983040:NTA983067 NJE983040:NJE983067 MZI983040:MZI983067 MPM983040:MPM983067 MFQ983040:MFQ983067 LVU983040:LVU983067 LLY983040:LLY983067 LCC983040:LCC983067 KSG983040:KSG983067 KIK983040:KIK983067 JYO983040:JYO983067 JOS983040:JOS983067 JEW983040:JEW983067 IVA983040:IVA983067 ILE983040:ILE983067 IBI983040:IBI983067 HRM983040:HRM983067 HHQ983040:HHQ983067 GXU983040:GXU983067 GNY983040:GNY983067 GEC983040:GEC983067 FUG983040:FUG983067 FKK983040:FKK983067 FAO983040:FAO983067 EQS983040:EQS983067 EGW983040:EGW983067 DXA983040:DXA983067 DNE983040:DNE983067 DDI983040:DDI983067 CTM983040:CTM983067 CJQ983040:CJQ983067 BZU983040:BZU983067 BPY983040:BPY983067 BGC983040:BGC983067 AWG983040:AWG983067 AMK983040:AMK983067 ACO983040:ACO983067 SS983040:SS983067 IW983040:IW983067 WVI917504:WVI917531 WLM917504:WLM917531 WBQ917504:WBQ917531 VRU917504:VRU917531 VHY917504:VHY917531 UYC917504:UYC917531 UOG917504:UOG917531 UEK917504:UEK917531 TUO917504:TUO917531 TKS917504:TKS917531 TAW917504:TAW917531 SRA917504:SRA917531 SHE917504:SHE917531 RXI917504:RXI917531 RNM917504:RNM917531 RDQ917504:RDQ917531 QTU917504:QTU917531 QJY917504:QJY917531 QAC917504:QAC917531 PQG917504:PQG917531 PGK917504:PGK917531 OWO917504:OWO917531 OMS917504:OMS917531 OCW917504:OCW917531 NTA917504:NTA917531 NJE917504:NJE917531 MZI917504:MZI917531 MPM917504:MPM917531 MFQ917504:MFQ917531 LVU917504:LVU917531 LLY917504:LLY917531 LCC917504:LCC917531 KSG917504:KSG917531 KIK917504:KIK917531 JYO917504:JYO917531 JOS917504:JOS917531 JEW917504:JEW917531 IVA917504:IVA917531 ILE917504:ILE917531 IBI917504:IBI917531 HRM917504:HRM917531 HHQ917504:HHQ917531 GXU917504:GXU917531 GNY917504:GNY917531 GEC917504:GEC917531 FUG917504:FUG917531 FKK917504:FKK917531 FAO917504:FAO917531 EQS917504:EQS917531 EGW917504:EGW917531 DXA917504:DXA917531 DNE917504:DNE917531 DDI917504:DDI917531 CTM917504:CTM917531 CJQ917504:CJQ917531 BZU917504:BZU917531 BPY917504:BPY917531 BGC917504:BGC917531 AWG917504:AWG917531 AMK917504:AMK917531 ACO917504:ACO917531 SS917504:SS917531 IW917504:IW917531 WVI851968:WVI851995 WLM851968:WLM851995 WBQ851968:WBQ851995 VRU851968:VRU851995 VHY851968:VHY851995 UYC851968:UYC851995 UOG851968:UOG851995 UEK851968:UEK851995 TUO851968:TUO851995 TKS851968:TKS851995 TAW851968:TAW851995 SRA851968:SRA851995 SHE851968:SHE851995 RXI851968:RXI851995 RNM851968:RNM851995 RDQ851968:RDQ851995 QTU851968:QTU851995 QJY851968:QJY851995 QAC851968:QAC851995 PQG851968:PQG851995 PGK851968:PGK851995 OWO851968:OWO851995 OMS851968:OMS851995 OCW851968:OCW851995 NTA851968:NTA851995 NJE851968:NJE851995 MZI851968:MZI851995 MPM851968:MPM851995 MFQ851968:MFQ851995 LVU851968:LVU851995 LLY851968:LLY851995 LCC851968:LCC851995 KSG851968:KSG851995 KIK851968:KIK851995 JYO851968:JYO851995 JOS851968:JOS851995 JEW851968:JEW851995 IVA851968:IVA851995 ILE851968:ILE851995 IBI851968:IBI851995 HRM851968:HRM851995 HHQ851968:HHQ851995 GXU851968:GXU851995 GNY851968:GNY851995 GEC851968:GEC851995 FUG851968:FUG851995 FKK851968:FKK851995 FAO851968:FAO851995 EQS851968:EQS851995 EGW851968:EGW851995 DXA851968:DXA851995 DNE851968:DNE851995 DDI851968:DDI851995 CTM851968:CTM851995 CJQ851968:CJQ851995 BZU851968:BZU851995 BPY851968:BPY851995 BGC851968:BGC851995 AWG851968:AWG851995 AMK851968:AMK851995 ACO851968:ACO851995 SS851968:SS851995 IW851968:IW851995 WVI786432:WVI786459 WLM786432:WLM786459 WBQ786432:WBQ786459 VRU786432:VRU786459 VHY786432:VHY786459 UYC786432:UYC786459 UOG786432:UOG786459 UEK786432:UEK786459 TUO786432:TUO786459 TKS786432:TKS786459 TAW786432:TAW786459 SRA786432:SRA786459 SHE786432:SHE786459 RXI786432:RXI786459 RNM786432:RNM786459 RDQ786432:RDQ786459 QTU786432:QTU786459 QJY786432:QJY786459 QAC786432:QAC786459 PQG786432:PQG786459 PGK786432:PGK786459 OWO786432:OWO786459 OMS786432:OMS786459 OCW786432:OCW786459 NTA786432:NTA786459 NJE786432:NJE786459 MZI786432:MZI786459 MPM786432:MPM786459 MFQ786432:MFQ786459 LVU786432:LVU786459 LLY786432:LLY786459 LCC786432:LCC786459 KSG786432:KSG786459 KIK786432:KIK786459 JYO786432:JYO786459 JOS786432:JOS786459 JEW786432:JEW786459 IVA786432:IVA786459 ILE786432:ILE786459 IBI786432:IBI786459 HRM786432:HRM786459 HHQ786432:HHQ786459 GXU786432:GXU786459 GNY786432:GNY786459 GEC786432:GEC786459 FUG786432:FUG786459 FKK786432:FKK786459 FAO786432:FAO786459 EQS786432:EQS786459 EGW786432:EGW786459 DXA786432:DXA786459 DNE786432:DNE786459 DDI786432:DDI786459 CTM786432:CTM786459 CJQ786432:CJQ786459 BZU786432:BZU786459 BPY786432:BPY786459 BGC786432:BGC786459 AWG786432:AWG786459 AMK786432:AMK786459 ACO786432:ACO786459 SS786432:SS786459 IW786432:IW786459 WVI720896:WVI720923 WLM720896:WLM720923 WBQ720896:WBQ720923 VRU720896:VRU720923 VHY720896:VHY720923 UYC720896:UYC720923 UOG720896:UOG720923 UEK720896:UEK720923 TUO720896:TUO720923 TKS720896:TKS720923 TAW720896:TAW720923 SRA720896:SRA720923 SHE720896:SHE720923 RXI720896:RXI720923 RNM720896:RNM720923 RDQ720896:RDQ720923 QTU720896:QTU720923 QJY720896:QJY720923 QAC720896:QAC720923 PQG720896:PQG720923 PGK720896:PGK720923 OWO720896:OWO720923 OMS720896:OMS720923 OCW720896:OCW720923 NTA720896:NTA720923 NJE720896:NJE720923 MZI720896:MZI720923 MPM720896:MPM720923 MFQ720896:MFQ720923 LVU720896:LVU720923 LLY720896:LLY720923 LCC720896:LCC720923 KSG720896:KSG720923 KIK720896:KIK720923 JYO720896:JYO720923 JOS720896:JOS720923 JEW720896:JEW720923 IVA720896:IVA720923 ILE720896:ILE720923 IBI720896:IBI720923 HRM720896:HRM720923 HHQ720896:HHQ720923 GXU720896:GXU720923 GNY720896:GNY720923 GEC720896:GEC720923 FUG720896:FUG720923 FKK720896:FKK720923 FAO720896:FAO720923 EQS720896:EQS720923 EGW720896:EGW720923 DXA720896:DXA720923 DNE720896:DNE720923 DDI720896:DDI720923 CTM720896:CTM720923 CJQ720896:CJQ720923 BZU720896:BZU720923 BPY720896:BPY720923 BGC720896:BGC720923 AWG720896:AWG720923 AMK720896:AMK720923 ACO720896:ACO720923 SS720896:SS720923 IW720896:IW720923 WVI655360:WVI655387 WLM655360:WLM655387 WBQ655360:WBQ655387 VRU655360:VRU655387 VHY655360:VHY655387 UYC655360:UYC655387 UOG655360:UOG655387 UEK655360:UEK655387 TUO655360:TUO655387 TKS655360:TKS655387 TAW655360:TAW655387 SRA655360:SRA655387 SHE655360:SHE655387 RXI655360:RXI655387 RNM655360:RNM655387 RDQ655360:RDQ655387 QTU655360:QTU655387 QJY655360:QJY655387 QAC655360:QAC655387 PQG655360:PQG655387 PGK655360:PGK655387 OWO655360:OWO655387 OMS655360:OMS655387 OCW655360:OCW655387 NTA655360:NTA655387 NJE655360:NJE655387 MZI655360:MZI655387 MPM655360:MPM655387 MFQ655360:MFQ655387 LVU655360:LVU655387 LLY655360:LLY655387 LCC655360:LCC655387 KSG655360:KSG655387 KIK655360:KIK655387 JYO655360:JYO655387 JOS655360:JOS655387 JEW655360:JEW655387 IVA655360:IVA655387 ILE655360:ILE655387 IBI655360:IBI655387 HRM655360:HRM655387 HHQ655360:HHQ655387 GXU655360:GXU655387 GNY655360:GNY655387 GEC655360:GEC655387 FUG655360:FUG655387 FKK655360:FKK655387 FAO655360:FAO655387 EQS655360:EQS655387 EGW655360:EGW655387 DXA655360:DXA655387 DNE655360:DNE655387 DDI655360:DDI655387 CTM655360:CTM655387 CJQ655360:CJQ655387 BZU655360:BZU655387 BPY655360:BPY655387 BGC655360:BGC655387 AWG655360:AWG655387 AMK655360:AMK655387 ACO655360:ACO655387 SS655360:SS655387 IW655360:IW655387 WVI589824:WVI589851 WLM589824:WLM589851 WBQ589824:WBQ589851 VRU589824:VRU589851 VHY589824:VHY589851 UYC589824:UYC589851 UOG589824:UOG589851 UEK589824:UEK589851 TUO589824:TUO589851 TKS589824:TKS589851 TAW589824:TAW589851 SRA589824:SRA589851 SHE589824:SHE589851 RXI589824:RXI589851 RNM589824:RNM589851 RDQ589824:RDQ589851 QTU589824:QTU589851 QJY589824:QJY589851 QAC589824:QAC589851 PQG589824:PQG589851 PGK589824:PGK589851 OWO589824:OWO589851 OMS589824:OMS589851 OCW589824:OCW589851 NTA589824:NTA589851 NJE589824:NJE589851 MZI589824:MZI589851 MPM589824:MPM589851 MFQ589824:MFQ589851 LVU589824:LVU589851 LLY589824:LLY589851 LCC589824:LCC589851 KSG589824:KSG589851 KIK589824:KIK589851 JYO589824:JYO589851 JOS589824:JOS589851 JEW589824:JEW589851 IVA589824:IVA589851 ILE589824:ILE589851 IBI589824:IBI589851 HRM589824:HRM589851 HHQ589824:HHQ589851 GXU589824:GXU589851 GNY589824:GNY589851 GEC589824:GEC589851 FUG589824:FUG589851 FKK589824:FKK589851 FAO589824:FAO589851 EQS589824:EQS589851 EGW589824:EGW589851 DXA589824:DXA589851 DNE589824:DNE589851 DDI589824:DDI589851 CTM589824:CTM589851 CJQ589824:CJQ589851 BZU589824:BZU589851 BPY589824:BPY589851 BGC589824:BGC589851 AWG589824:AWG589851 AMK589824:AMK589851 ACO589824:ACO589851 SS589824:SS589851 IW589824:IW589851 WVI524288:WVI524315 WLM524288:WLM524315 WBQ524288:WBQ524315 VRU524288:VRU524315 VHY524288:VHY524315 UYC524288:UYC524315 UOG524288:UOG524315 UEK524288:UEK524315 TUO524288:TUO524315 TKS524288:TKS524315 TAW524288:TAW524315 SRA524288:SRA524315 SHE524288:SHE524315 RXI524288:RXI524315 RNM524288:RNM524315 RDQ524288:RDQ524315 QTU524288:QTU524315 QJY524288:QJY524315 QAC524288:QAC524315 PQG524288:PQG524315 PGK524288:PGK524315 OWO524288:OWO524315 OMS524288:OMS524315 OCW524288:OCW524315 NTA524288:NTA524315 NJE524288:NJE524315 MZI524288:MZI524315 MPM524288:MPM524315 MFQ524288:MFQ524315 LVU524288:LVU524315 LLY524288:LLY524315 LCC524288:LCC524315 KSG524288:KSG524315 KIK524288:KIK524315 JYO524288:JYO524315 JOS524288:JOS524315 JEW524288:JEW524315 IVA524288:IVA524315 ILE524288:ILE524315 IBI524288:IBI524315 HRM524288:HRM524315 HHQ524288:HHQ524315 GXU524288:GXU524315 GNY524288:GNY524315 GEC524288:GEC524315 FUG524288:FUG524315 FKK524288:FKK524315 FAO524288:FAO524315 EQS524288:EQS524315 EGW524288:EGW524315 DXA524288:DXA524315 DNE524288:DNE524315 DDI524288:DDI524315 CTM524288:CTM524315 CJQ524288:CJQ524315 BZU524288:BZU524315 BPY524288:BPY524315 BGC524288:BGC524315 AWG524288:AWG524315 AMK524288:AMK524315 ACO524288:ACO524315 SS524288:SS524315 IW524288:IW524315 WVI458752:WVI458779 WLM458752:WLM458779 WBQ458752:WBQ458779 VRU458752:VRU458779 VHY458752:VHY458779 UYC458752:UYC458779 UOG458752:UOG458779 UEK458752:UEK458779 TUO458752:TUO458779 TKS458752:TKS458779 TAW458752:TAW458779 SRA458752:SRA458779 SHE458752:SHE458779 RXI458752:RXI458779 RNM458752:RNM458779 RDQ458752:RDQ458779 QTU458752:QTU458779 QJY458752:QJY458779 QAC458752:QAC458779 PQG458752:PQG458779 PGK458752:PGK458779 OWO458752:OWO458779 OMS458752:OMS458779 OCW458752:OCW458779 NTA458752:NTA458779 NJE458752:NJE458779 MZI458752:MZI458779 MPM458752:MPM458779 MFQ458752:MFQ458779 LVU458752:LVU458779 LLY458752:LLY458779 LCC458752:LCC458779 KSG458752:KSG458779 KIK458752:KIK458779 JYO458752:JYO458779 JOS458752:JOS458779 JEW458752:JEW458779 IVA458752:IVA458779 ILE458752:ILE458779 IBI458752:IBI458779 HRM458752:HRM458779 HHQ458752:HHQ458779 GXU458752:GXU458779 GNY458752:GNY458779 GEC458752:GEC458779 FUG458752:FUG458779 FKK458752:FKK458779 FAO458752:FAO458779 EQS458752:EQS458779 EGW458752:EGW458779 DXA458752:DXA458779 DNE458752:DNE458779 DDI458752:DDI458779 CTM458752:CTM458779 CJQ458752:CJQ458779 BZU458752:BZU458779 BPY458752:BPY458779 BGC458752:BGC458779 AWG458752:AWG458779 AMK458752:AMK458779 ACO458752:ACO458779 SS458752:SS458779 IW458752:IW458779 WVI393216:WVI393243 WLM393216:WLM393243 WBQ393216:WBQ393243 VRU393216:VRU393243 VHY393216:VHY393243 UYC393216:UYC393243 UOG393216:UOG393243 UEK393216:UEK393243 TUO393216:TUO393243 TKS393216:TKS393243 TAW393216:TAW393243 SRA393216:SRA393243 SHE393216:SHE393243 RXI393216:RXI393243 RNM393216:RNM393243 RDQ393216:RDQ393243 QTU393216:QTU393243 QJY393216:QJY393243 QAC393216:QAC393243 PQG393216:PQG393243 PGK393216:PGK393243 OWO393216:OWO393243 OMS393216:OMS393243 OCW393216:OCW393243 NTA393216:NTA393243 NJE393216:NJE393243 MZI393216:MZI393243 MPM393216:MPM393243 MFQ393216:MFQ393243 LVU393216:LVU393243 LLY393216:LLY393243 LCC393216:LCC393243 KSG393216:KSG393243 KIK393216:KIK393243 JYO393216:JYO393243 JOS393216:JOS393243 JEW393216:JEW393243 IVA393216:IVA393243 ILE393216:ILE393243 IBI393216:IBI393243 HRM393216:HRM393243 HHQ393216:HHQ393243 GXU393216:GXU393243 GNY393216:GNY393243 GEC393216:GEC393243 FUG393216:FUG393243 FKK393216:FKK393243 FAO393216:FAO393243 EQS393216:EQS393243 EGW393216:EGW393243 DXA393216:DXA393243 DNE393216:DNE393243 DDI393216:DDI393243 CTM393216:CTM393243 CJQ393216:CJQ393243 BZU393216:BZU393243 BPY393216:BPY393243 BGC393216:BGC393243 AWG393216:AWG393243 AMK393216:AMK393243 ACO393216:ACO393243 SS393216:SS393243 IW393216:IW393243 WVI327680:WVI327707 WLM327680:WLM327707 WBQ327680:WBQ327707 VRU327680:VRU327707 VHY327680:VHY327707 UYC327680:UYC327707 UOG327680:UOG327707 UEK327680:UEK327707 TUO327680:TUO327707 TKS327680:TKS327707 TAW327680:TAW327707 SRA327680:SRA327707 SHE327680:SHE327707 RXI327680:RXI327707 RNM327680:RNM327707 RDQ327680:RDQ327707 QTU327680:QTU327707 QJY327680:QJY327707 QAC327680:QAC327707 PQG327680:PQG327707 PGK327680:PGK327707 OWO327680:OWO327707 OMS327680:OMS327707 OCW327680:OCW327707 NTA327680:NTA327707 NJE327680:NJE327707 MZI327680:MZI327707 MPM327680:MPM327707 MFQ327680:MFQ327707 LVU327680:LVU327707 LLY327680:LLY327707 LCC327680:LCC327707 KSG327680:KSG327707 KIK327680:KIK327707 JYO327680:JYO327707 JOS327680:JOS327707 JEW327680:JEW327707 IVA327680:IVA327707 ILE327680:ILE327707 IBI327680:IBI327707 HRM327680:HRM327707 HHQ327680:HHQ327707 GXU327680:GXU327707 GNY327680:GNY327707 GEC327680:GEC327707 FUG327680:FUG327707 FKK327680:FKK327707 FAO327680:FAO327707 EQS327680:EQS327707 EGW327680:EGW327707 DXA327680:DXA327707 DNE327680:DNE327707 DDI327680:DDI327707 CTM327680:CTM327707 CJQ327680:CJQ327707 BZU327680:BZU327707 BPY327680:BPY327707 BGC327680:BGC327707 AWG327680:AWG327707 AMK327680:AMK327707 ACO327680:ACO327707 SS327680:SS327707 IW327680:IW327707 WVI262144:WVI262171 WLM262144:WLM262171 WBQ262144:WBQ262171 VRU262144:VRU262171 VHY262144:VHY262171 UYC262144:UYC262171 UOG262144:UOG262171 UEK262144:UEK262171 TUO262144:TUO262171 TKS262144:TKS262171 TAW262144:TAW262171 SRA262144:SRA262171 SHE262144:SHE262171 RXI262144:RXI262171 RNM262144:RNM262171 RDQ262144:RDQ262171 QTU262144:QTU262171 QJY262144:QJY262171 QAC262144:QAC262171 PQG262144:PQG262171 PGK262144:PGK262171 OWO262144:OWO262171 OMS262144:OMS262171 OCW262144:OCW262171 NTA262144:NTA262171 NJE262144:NJE262171 MZI262144:MZI262171 MPM262144:MPM262171 MFQ262144:MFQ262171 LVU262144:LVU262171 LLY262144:LLY262171 LCC262144:LCC262171 KSG262144:KSG262171 KIK262144:KIK262171 JYO262144:JYO262171 JOS262144:JOS262171 JEW262144:JEW262171 IVA262144:IVA262171 ILE262144:ILE262171 IBI262144:IBI262171 HRM262144:HRM262171 HHQ262144:HHQ262171 GXU262144:GXU262171 GNY262144:GNY262171 GEC262144:GEC262171 FUG262144:FUG262171 FKK262144:FKK262171 FAO262144:FAO262171 EQS262144:EQS262171 EGW262144:EGW262171 DXA262144:DXA262171 DNE262144:DNE262171 DDI262144:DDI262171 CTM262144:CTM262171 CJQ262144:CJQ262171 BZU262144:BZU262171 BPY262144:BPY262171 BGC262144:BGC262171 AWG262144:AWG262171 AMK262144:AMK262171 ACO262144:ACO262171 SS262144:SS262171 IW262144:IW262171 WVI196608:WVI196635 WLM196608:WLM196635 WBQ196608:WBQ196635 VRU196608:VRU196635 VHY196608:VHY196635 UYC196608:UYC196635 UOG196608:UOG196635 UEK196608:UEK196635 TUO196608:TUO196635 TKS196608:TKS196635 TAW196608:TAW196635 SRA196608:SRA196635 SHE196608:SHE196635 RXI196608:RXI196635 RNM196608:RNM196635 RDQ196608:RDQ196635 QTU196608:QTU196635 QJY196608:QJY196635 QAC196608:QAC196635 PQG196608:PQG196635 PGK196608:PGK196635 OWO196608:OWO196635 OMS196608:OMS196635 OCW196608:OCW196635 NTA196608:NTA196635 NJE196608:NJE196635 MZI196608:MZI196635 MPM196608:MPM196635 MFQ196608:MFQ196635 LVU196608:LVU196635 LLY196608:LLY196635 LCC196608:LCC196635 KSG196608:KSG196635 KIK196608:KIK196635 JYO196608:JYO196635 JOS196608:JOS196635 JEW196608:JEW196635 IVA196608:IVA196635 ILE196608:ILE196635 IBI196608:IBI196635 HRM196608:HRM196635 HHQ196608:HHQ196635 GXU196608:GXU196635 GNY196608:GNY196635 GEC196608:GEC196635 FUG196608:FUG196635 FKK196608:FKK196635 FAO196608:FAO196635 EQS196608:EQS196635 EGW196608:EGW196635 DXA196608:DXA196635 DNE196608:DNE196635 DDI196608:DDI196635 CTM196608:CTM196635 CJQ196608:CJQ196635 BZU196608:BZU196635 BPY196608:BPY196635 BGC196608:BGC196635 AWG196608:AWG196635 AMK196608:AMK196635 ACO196608:ACO196635 SS196608:SS196635 IW196608:IW196635 WVI131072:WVI131099 WLM131072:WLM131099 WBQ131072:WBQ131099 VRU131072:VRU131099 VHY131072:VHY131099 UYC131072:UYC131099 UOG131072:UOG131099 UEK131072:UEK131099 TUO131072:TUO131099 TKS131072:TKS131099 TAW131072:TAW131099 SRA131072:SRA131099 SHE131072:SHE131099 RXI131072:RXI131099 RNM131072:RNM131099 RDQ131072:RDQ131099 QTU131072:QTU131099 QJY131072:QJY131099 QAC131072:QAC131099 PQG131072:PQG131099 PGK131072:PGK131099 OWO131072:OWO131099 OMS131072:OMS131099 OCW131072:OCW131099 NTA131072:NTA131099 NJE131072:NJE131099 MZI131072:MZI131099 MPM131072:MPM131099 MFQ131072:MFQ131099 LVU131072:LVU131099 LLY131072:LLY131099 LCC131072:LCC131099 KSG131072:KSG131099 KIK131072:KIK131099 JYO131072:JYO131099 JOS131072:JOS131099 JEW131072:JEW131099 IVA131072:IVA131099 ILE131072:ILE131099 IBI131072:IBI131099 HRM131072:HRM131099 HHQ131072:HHQ131099 GXU131072:GXU131099 GNY131072:GNY131099 GEC131072:GEC131099 FUG131072:FUG131099 FKK131072:FKK131099 FAO131072:FAO131099 EQS131072:EQS131099 EGW131072:EGW131099 DXA131072:DXA131099 DNE131072:DNE131099 DDI131072:DDI131099 CTM131072:CTM131099 CJQ131072:CJQ131099 BZU131072:BZU131099 BPY131072:BPY131099 BGC131072:BGC131099 AWG131072:AWG131099 AMK131072:AMK131099 ACO131072:ACO131099 SS131072:SS131099 IW131072:IW131099 WVI65536:WVI65563 WLM65536:WLM65563 WBQ65536:WBQ65563 VRU65536:VRU65563 VHY65536:VHY65563 UYC65536:UYC65563 UOG65536:UOG65563 UEK65536:UEK65563 TUO65536:TUO65563 TKS65536:TKS65563 TAW65536:TAW65563 SRA65536:SRA65563 SHE65536:SHE65563 RXI65536:RXI65563 RNM65536:RNM65563 RDQ65536:RDQ65563 QTU65536:QTU65563 QJY65536:QJY65563 QAC65536:QAC65563 PQG65536:PQG65563 PGK65536:PGK65563 OWO65536:OWO65563 OMS65536:OMS65563 OCW65536:OCW65563 NTA65536:NTA65563 NJE65536:NJE65563 MZI65536:MZI65563 MPM65536:MPM65563 MFQ65536:MFQ65563 LVU65536:LVU65563 LLY65536:LLY65563 LCC65536:LCC65563 KSG65536:KSG65563 KIK65536:KIK65563 JYO65536:JYO65563 JOS65536:JOS65563 JEW65536:JEW65563 IVA65536:IVA65563 ILE65536:ILE65563 IBI65536:IBI65563 HRM65536:HRM65563 HHQ65536:HHQ65563 GXU65536:GXU65563 GNY65536:GNY65563 GEC65536:GEC65563 FUG65536:FUG65563 FKK65536:FKK65563 FAO65536:FAO65563 EQS65536:EQS65563 EGW65536:EGW65563 DXA65536:DXA65563 DNE65536:DNE65563 DDI65536:DDI65563 CTM65536:CTM65563 CJQ65536:CJQ65563 BZU65536:BZU65563 BPY65536:BPY65563 BGC65536:BGC65563 AWG65536:AWG65563 AMK65536:AMK65563 ACO65536:ACO65563 SS65536:SS65563 IW65536:IW65563 WVY983062:WVY983064 WMC983062:WMC983064 WCG983062:WCG983064 VSK983062:VSK983064 VIO983062:VIO983064 UYS983062:UYS983064 UOW983062:UOW983064 UFA983062:UFA983064 TVE983062:TVE983064 TLI983062:TLI983064 TBM983062:TBM983064 SRQ983062:SRQ983064 SHU983062:SHU983064 RXY983062:RXY983064 ROC983062:ROC983064 REG983062:REG983064 QUK983062:QUK983064 QKO983062:QKO983064 QAS983062:QAS983064 PQW983062:PQW983064 PHA983062:PHA983064 OXE983062:OXE983064 ONI983062:ONI983064 ODM983062:ODM983064 NTQ983062:NTQ983064 NJU983062:NJU983064 MZY983062:MZY983064 MQC983062:MQC983064 MGG983062:MGG983064 LWK983062:LWK983064 LMO983062:LMO983064 LCS983062:LCS983064 KSW983062:KSW983064 KJA983062:KJA983064 JZE983062:JZE983064 JPI983062:JPI983064 JFM983062:JFM983064 IVQ983062:IVQ983064 ILU983062:ILU983064 IBY983062:IBY983064 HSC983062:HSC983064 HIG983062:HIG983064 GYK983062:GYK983064 GOO983062:GOO983064 GES983062:GES983064 FUW983062:FUW983064 FLA983062:FLA983064 FBE983062:FBE983064 ERI983062:ERI983064 EHM983062:EHM983064 DXQ983062:DXQ983064 DNU983062:DNU983064 DDY983062:DDY983064 CUC983062:CUC983064 CKG983062:CKG983064 CAK983062:CAK983064 BQO983062:BQO983064 BGS983062:BGS983064 AWW983062:AWW983064 ANA983062:ANA983064 ADE983062:ADE983064 TI983062:TI983064 JM983062:JM983064 Q983062:Q983064 WVY917526:WVY917528 WMC917526:WMC917528 WCG917526:WCG917528 VSK917526:VSK917528 VIO917526:VIO917528 UYS917526:UYS917528 UOW917526:UOW917528 UFA917526:UFA917528 TVE917526:TVE917528 TLI917526:TLI917528 TBM917526:TBM917528 SRQ917526:SRQ917528 SHU917526:SHU917528 RXY917526:RXY917528 ROC917526:ROC917528 REG917526:REG917528 QUK917526:QUK917528 QKO917526:QKO917528 QAS917526:QAS917528 PQW917526:PQW917528 PHA917526:PHA917528 OXE917526:OXE917528 ONI917526:ONI917528 ODM917526:ODM917528 NTQ917526:NTQ917528 NJU917526:NJU917528 MZY917526:MZY917528 MQC917526:MQC917528 MGG917526:MGG917528 LWK917526:LWK917528 LMO917526:LMO917528 LCS917526:LCS917528 KSW917526:KSW917528 KJA917526:KJA917528 JZE917526:JZE917528 JPI917526:JPI917528 JFM917526:JFM917528 IVQ917526:IVQ917528 ILU917526:ILU917528 IBY917526:IBY917528 HSC917526:HSC917528 HIG917526:HIG917528 GYK917526:GYK917528 GOO917526:GOO917528 GES917526:GES917528 FUW917526:FUW917528 FLA917526:FLA917528 FBE917526:FBE917528 ERI917526:ERI917528 EHM917526:EHM917528 DXQ917526:DXQ917528 DNU917526:DNU917528 DDY917526:DDY917528 CUC917526:CUC917528 CKG917526:CKG917528 CAK917526:CAK917528 BQO917526:BQO917528 BGS917526:BGS917528 AWW917526:AWW917528 ANA917526:ANA917528 ADE917526:ADE917528 TI917526:TI917528 JM917526:JM917528 Q917526:Q917528 WVY851990:WVY851992 WMC851990:WMC851992 WCG851990:WCG851992 VSK851990:VSK851992 VIO851990:VIO851992 UYS851990:UYS851992 UOW851990:UOW851992 UFA851990:UFA851992 TVE851990:TVE851992 TLI851990:TLI851992 TBM851990:TBM851992 SRQ851990:SRQ851992 SHU851990:SHU851992 RXY851990:RXY851992 ROC851990:ROC851992 REG851990:REG851992 QUK851990:QUK851992 QKO851990:QKO851992 QAS851990:QAS851992 PQW851990:PQW851992 PHA851990:PHA851992 OXE851990:OXE851992 ONI851990:ONI851992 ODM851990:ODM851992 NTQ851990:NTQ851992 NJU851990:NJU851992 MZY851990:MZY851992 MQC851990:MQC851992 MGG851990:MGG851992 LWK851990:LWK851992 LMO851990:LMO851992 LCS851990:LCS851992 KSW851990:KSW851992 KJA851990:KJA851992 JZE851990:JZE851992 JPI851990:JPI851992 JFM851990:JFM851992 IVQ851990:IVQ851992 ILU851990:ILU851992 IBY851990:IBY851992 HSC851990:HSC851992 HIG851990:HIG851992 GYK851990:GYK851992 GOO851990:GOO851992 GES851990:GES851992 FUW851990:FUW851992 FLA851990:FLA851992 FBE851990:FBE851992 ERI851990:ERI851992 EHM851990:EHM851992 DXQ851990:DXQ851992 DNU851990:DNU851992 DDY851990:DDY851992 CUC851990:CUC851992 CKG851990:CKG851992 CAK851990:CAK851992 BQO851990:BQO851992 BGS851990:BGS851992 AWW851990:AWW851992 ANA851990:ANA851992 ADE851990:ADE851992 TI851990:TI851992 JM851990:JM851992 Q851990:Q851992 WVY786454:WVY786456 WMC786454:WMC786456 WCG786454:WCG786456 VSK786454:VSK786456 VIO786454:VIO786456 UYS786454:UYS786456 UOW786454:UOW786456 UFA786454:UFA786456 TVE786454:TVE786456 TLI786454:TLI786456 TBM786454:TBM786456 SRQ786454:SRQ786456 SHU786454:SHU786456 RXY786454:RXY786456 ROC786454:ROC786456 REG786454:REG786456 QUK786454:QUK786456 QKO786454:QKO786456 QAS786454:QAS786456 PQW786454:PQW786456 PHA786454:PHA786456 OXE786454:OXE786456 ONI786454:ONI786456 ODM786454:ODM786456 NTQ786454:NTQ786456 NJU786454:NJU786456 MZY786454:MZY786456 MQC786454:MQC786456 MGG786454:MGG786456 LWK786454:LWK786456 LMO786454:LMO786456 LCS786454:LCS786456 KSW786454:KSW786456 KJA786454:KJA786456 JZE786454:JZE786456 JPI786454:JPI786456 JFM786454:JFM786456 IVQ786454:IVQ786456 ILU786454:ILU786456 IBY786454:IBY786456 HSC786454:HSC786456 HIG786454:HIG786456 GYK786454:GYK786456 GOO786454:GOO786456 GES786454:GES786456 FUW786454:FUW786456 FLA786454:FLA786456 FBE786454:FBE786456 ERI786454:ERI786456 EHM786454:EHM786456 DXQ786454:DXQ786456 DNU786454:DNU786456 DDY786454:DDY786456 CUC786454:CUC786456 CKG786454:CKG786456 CAK786454:CAK786456 BQO786454:BQO786456 BGS786454:BGS786456 AWW786454:AWW786456 ANA786454:ANA786456 ADE786454:ADE786456 TI786454:TI786456 JM786454:JM786456 Q786454:Q786456 WVY720918:WVY720920 WMC720918:WMC720920 WCG720918:WCG720920 VSK720918:VSK720920 VIO720918:VIO720920 UYS720918:UYS720920 UOW720918:UOW720920 UFA720918:UFA720920 TVE720918:TVE720920 TLI720918:TLI720920 TBM720918:TBM720920 SRQ720918:SRQ720920 SHU720918:SHU720920 RXY720918:RXY720920 ROC720918:ROC720920 REG720918:REG720920 QUK720918:QUK720920 QKO720918:QKO720920 QAS720918:QAS720920 PQW720918:PQW720920 PHA720918:PHA720920 OXE720918:OXE720920 ONI720918:ONI720920 ODM720918:ODM720920 NTQ720918:NTQ720920 NJU720918:NJU720920 MZY720918:MZY720920 MQC720918:MQC720920 MGG720918:MGG720920 LWK720918:LWK720920 LMO720918:LMO720920 LCS720918:LCS720920 KSW720918:KSW720920 KJA720918:KJA720920 JZE720918:JZE720920 JPI720918:JPI720920 JFM720918:JFM720920 IVQ720918:IVQ720920 ILU720918:ILU720920 IBY720918:IBY720920 HSC720918:HSC720920 HIG720918:HIG720920 GYK720918:GYK720920 GOO720918:GOO720920 GES720918:GES720920 FUW720918:FUW720920 FLA720918:FLA720920 FBE720918:FBE720920 ERI720918:ERI720920 EHM720918:EHM720920 DXQ720918:DXQ720920 DNU720918:DNU720920 DDY720918:DDY720920 CUC720918:CUC720920 CKG720918:CKG720920 CAK720918:CAK720920 BQO720918:BQO720920 BGS720918:BGS720920 AWW720918:AWW720920 ANA720918:ANA720920 ADE720918:ADE720920 TI720918:TI720920 JM720918:JM720920 Q720918:Q720920 WVY655382:WVY655384 WMC655382:WMC655384 WCG655382:WCG655384 VSK655382:VSK655384 VIO655382:VIO655384 UYS655382:UYS655384 UOW655382:UOW655384 UFA655382:UFA655384 TVE655382:TVE655384 TLI655382:TLI655384 TBM655382:TBM655384 SRQ655382:SRQ655384 SHU655382:SHU655384 RXY655382:RXY655384 ROC655382:ROC655384 REG655382:REG655384 QUK655382:QUK655384 QKO655382:QKO655384 QAS655382:QAS655384 PQW655382:PQW655384 PHA655382:PHA655384 OXE655382:OXE655384 ONI655382:ONI655384 ODM655382:ODM655384 NTQ655382:NTQ655384 NJU655382:NJU655384 MZY655382:MZY655384 MQC655382:MQC655384 MGG655382:MGG655384 LWK655382:LWK655384 LMO655382:LMO655384 LCS655382:LCS655384 KSW655382:KSW655384 KJA655382:KJA655384 JZE655382:JZE655384 JPI655382:JPI655384 JFM655382:JFM655384 IVQ655382:IVQ655384 ILU655382:ILU655384 IBY655382:IBY655384 HSC655382:HSC655384 HIG655382:HIG655384 GYK655382:GYK655384 GOO655382:GOO655384 GES655382:GES655384 FUW655382:FUW655384 FLA655382:FLA655384 FBE655382:FBE655384 ERI655382:ERI655384 EHM655382:EHM655384 DXQ655382:DXQ655384 DNU655382:DNU655384 DDY655382:DDY655384 CUC655382:CUC655384 CKG655382:CKG655384 CAK655382:CAK655384 BQO655382:BQO655384 BGS655382:BGS655384 AWW655382:AWW655384 ANA655382:ANA655384 ADE655382:ADE655384 TI655382:TI655384 JM655382:JM655384 Q655382:Q655384 WVY589846:WVY589848 WMC589846:WMC589848 WCG589846:WCG589848 VSK589846:VSK589848 VIO589846:VIO589848 UYS589846:UYS589848 UOW589846:UOW589848 UFA589846:UFA589848 TVE589846:TVE589848 TLI589846:TLI589848 TBM589846:TBM589848 SRQ589846:SRQ589848 SHU589846:SHU589848 RXY589846:RXY589848 ROC589846:ROC589848 REG589846:REG589848 QUK589846:QUK589848 QKO589846:QKO589848 QAS589846:QAS589848 PQW589846:PQW589848 PHA589846:PHA589848 OXE589846:OXE589848 ONI589846:ONI589848 ODM589846:ODM589848 NTQ589846:NTQ589848 NJU589846:NJU589848 MZY589846:MZY589848 MQC589846:MQC589848 MGG589846:MGG589848 LWK589846:LWK589848 LMO589846:LMO589848 LCS589846:LCS589848 KSW589846:KSW589848 KJA589846:KJA589848 JZE589846:JZE589848 JPI589846:JPI589848 JFM589846:JFM589848 IVQ589846:IVQ589848 ILU589846:ILU589848 IBY589846:IBY589848 HSC589846:HSC589848 HIG589846:HIG589848 GYK589846:GYK589848 GOO589846:GOO589848 GES589846:GES589848 FUW589846:FUW589848 FLA589846:FLA589848 FBE589846:FBE589848 ERI589846:ERI589848 EHM589846:EHM589848 DXQ589846:DXQ589848 DNU589846:DNU589848 DDY589846:DDY589848 CUC589846:CUC589848 CKG589846:CKG589848 CAK589846:CAK589848 BQO589846:BQO589848 BGS589846:BGS589848 AWW589846:AWW589848 ANA589846:ANA589848 ADE589846:ADE589848 TI589846:TI589848 JM589846:JM589848 Q589846:Q589848 WVY524310:WVY524312 WMC524310:WMC524312 WCG524310:WCG524312 VSK524310:VSK524312 VIO524310:VIO524312 UYS524310:UYS524312 UOW524310:UOW524312 UFA524310:UFA524312 TVE524310:TVE524312 TLI524310:TLI524312 TBM524310:TBM524312 SRQ524310:SRQ524312 SHU524310:SHU524312 RXY524310:RXY524312 ROC524310:ROC524312 REG524310:REG524312 QUK524310:QUK524312 QKO524310:QKO524312 QAS524310:QAS524312 PQW524310:PQW524312 PHA524310:PHA524312 OXE524310:OXE524312 ONI524310:ONI524312 ODM524310:ODM524312 NTQ524310:NTQ524312 NJU524310:NJU524312 MZY524310:MZY524312 MQC524310:MQC524312 MGG524310:MGG524312 LWK524310:LWK524312 LMO524310:LMO524312 LCS524310:LCS524312 KSW524310:KSW524312 KJA524310:KJA524312 JZE524310:JZE524312 JPI524310:JPI524312 JFM524310:JFM524312 IVQ524310:IVQ524312 ILU524310:ILU524312 IBY524310:IBY524312 HSC524310:HSC524312 HIG524310:HIG524312 GYK524310:GYK524312 GOO524310:GOO524312 GES524310:GES524312 FUW524310:FUW524312 FLA524310:FLA524312 FBE524310:FBE524312 ERI524310:ERI524312 EHM524310:EHM524312 DXQ524310:DXQ524312 DNU524310:DNU524312 DDY524310:DDY524312 CUC524310:CUC524312 CKG524310:CKG524312 CAK524310:CAK524312 BQO524310:BQO524312 BGS524310:BGS524312 AWW524310:AWW524312 ANA524310:ANA524312 ADE524310:ADE524312 TI524310:TI524312 JM524310:JM524312 Q524310:Q524312 WVY458774:WVY458776 WMC458774:WMC458776 WCG458774:WCG458776 VSK458774:VSK458776 VIO458774:VIO458776 UYS458774:UYS458776 UOW458774:UOW458776 UFA458774:UFA458776 TVE458774:TVE458776 TLI458774:TLI458776 TBM458774:TBM458776 SRQ458774:SRQ458776 SHU458774:SHU458776 RXY458774:RXY458776 ROC458774:ROC458776 REG458774:REG458776 QUK458774:QUK458776 QKO458774:QKO458776 QAS458774:QAS458776 PQW458774:PQW458776 PHA458774:PHA458776 OXE458774:OXE458776 ONI458774:ONI458776 ODM458774:ODM458776 NTQ458774:NTQ458776 NJU458774:NJU458776 MZY458774:MZY458776 MQC458774:MQC458776 MGG458774:MGG458776 LWK458774:LWK458776 LMO458774:LMO458776 LCS458774:LCS458776 KSW458774:KSW458776 KJA458774:KJA458776 JZE458774:JZE458776 JPI458774:JPI458776 JFM458774:JFM458776 IVQ458774:IVQ458776 ILU458774:ILU458776 IBY458774:IBY458776 HSC458774:HSC458776 HIG458774:HIG458776 GYK458774:GYK458776 GOO458774:GOO458776 GES458774:GES458776 FUW458774:FUW458776 FLA458774:FLA458776 FBE458774:FBE458776 ERI458774:ERI458776 EHM458774:EHM458776 DXQ458774:DXQ458776 DNU458774:DNU458776 DDY458774:DDY458776 CUC458774:CUC458776 CKG458774:CKG458776 CAK458774:CAK458776 BQO458774:BQO458776 BGS458774:BGS458776 AWW458774:AWW458776 ANA458774:ANA458776 ADE458774:ADE458776 TI458774:TI458776 JM458774:JM458776 Q458774:Q458776 WVY393238:WVY393240 WMC393238:WMC393240 WCG393238:WCG393240 VSK393238:VSK393240 VIO393238:VIO393240 UYS393238:UYS393240 UOW393238:UOW393240 UFA393238:UFA393240 TVE393238:TVE393240 TLI393238:TLI393240 TBM393238:TBM393240 SRQ393238:SRQ393240 SHU393238:SHU393240 RXY393238:RXY393240 ROC393238:ROC393240 REG393238:REG393240 QUK393238:QUK393240 QKO393238:QKO393240 QAS393238:QAS393240 PQW393238:PQW393240 PHA393238:PHA393240 OXE393238:OXE393240 ONI393238:ONI393240 ODM393238:ODM393240 NTQ393238:NTQ393240 NJU393238:NJU393240 MZY393238:MZY393240 MQC393238:MQC393240 MGG393238:MGG393240 LWK393238:LWK393240 LMO393238:LMO393240 LCS393238:LCS393240 KSW393238:KSW393240 KJA393238:KJA393240 JZE393238:JZE393240 JPI393238:JPI393240 JFM393238:JFM393240 IVQ393238:IVQ393240 ILU393238:ILU393240 IBY393238:IBY393240 HSC393238:HSC393240 HIG393238:HIG393240 GYK393238:GYK393240 GOO393238:GOO393240 GES393238:GES393240 FUW393238:FUW393240 FLA393238:FLA393240 FBE393238:FBE393240 ERI393238:ERI393240 EHM393238:EHM393240 DXQ393238:DXQ393240 DNU393238:DNU393240 DDY393238:DDY393240 CUC393238:CUC393240 CKG393238:CKG393240 CAK393238:CAK393240 BQO393238:BQO393240 BGS393238:BGS393240 AWW393238:AWW393240 ANA393238:ANA393240 ADE393238:ADE393240 TI393238:TI393240 JM393238:JM393240 Q393238:Q393240 WVY327702:WVY327704 WMC327702:WMC327704 WCG327702:WCG327704 VSK327702:VSK327704 VIO327702:VIO327704 UYS327702:UYS327704 UOW327702:UOW327704 UFA327702:UFA327704 TVE327702:TVE327704 TLI327702:TLI327704 TBM327702:TBM327704 SRQ327702:SRQ327704 SHU327702:SHU327704 RXY327702:RXY327704 ROC327702:ROC327704 REG327702:REG327704 QUK327702:QUK327704 QKO327702:QKO327704 QAS327702:QAS327704 PQW327702:PQW327704 PHA327702:PHA327704 OXE327702:OXE327704 ONI327702:ONI327704 ODM327702:ODM327704 NTQ327702:NTQ327704 NJU327702:NJU327704 MZY327702:MZY327704 MQC327702:MQC327704 MGG327702:MGG327704 LWK327702:LWK327704 LMO327702:LMO327704 LCS327702:LCS327704 KSW327702:KSW327704 KJA327702:KJA327704 JZE327702:JZE327704 JPI327702:JPI327704 JFM327702:JFM327704 IVQ327702:IVQ327704 ILU327702:ILU327704 IBY327702:IBY327704 HSC327702:HSC327704 HIG327702:HIG327704 GYK327702:GYK327704 GOO327702:GOO327704 GES327702:GES327704 FUW327702:FUW327704 FLA327702:FLA327704 FBE327702:FBE327704 ERI327702:ERI327704 EHM327702:EHM327704 DXQ327702:DXQ327704 DNU327702:DNU327704 DDY327702:DDY327704 CUC327702:CUC327704 CKG327702:CKG327704 CAK327702:CAK327704 BQO327702:BQO327704 BGS327702:BGS327704 AWW327702:AWW327704 ANA327702:ANA327704 ADE327702:ADE327704 TI327702:TI327704 JM327702:JM327704 Q327702:Q327704 WVY262166:WVY262168 WMC262166:WMC262168 WCG262166:WCG262168 VSK262166:VSK262168 VIO262166:VIO262168 UYS262166:UYS262168 UOW262166:UOW262168 UFA262166:UFA262168 TVE262166:TVE262168 TLI262166:TLI262168 TBM262166:TBM262168 SRQ262166:SRQ262168 SHU262166:SHU262168 RXY262166:RXY262168 ROC262166:ROC262168 REG262166:REG262168 QUK262166:QUK262168 QKO262166:QKO262168 QAS262166:QAS262168 PQW262166:PQW262168 PHA262166:PHA262168 OXE262166:OXE262168 ONI262166:ONI262168 ODM262166:ODM262168 NTQ262166:NTQ262168 NJU262166:NJU262168 MZY262166:MZY262168 MQC262166:MQC262168 MGG262166:MGG262168 LWK262166:LWK262168 LMO262166:LMO262168 LCS262166:LCS262168 KSW262166:KSW262168 KJA262166:KJA262168 JZE262166:JZE262168 JPI262166:JPI262168 JFM262166:JFM262168 IVQ262166:IVQ262168 ILU262166:ILU262168 IBY262166:IBY262168 HSC262166:HSC262168 HIG262166:HIG262168 GYK262166:GYK262168 GOO262166:GOO262168 GES262166:GES262168 FUW262166:FUW262168 FLA262166:FLA262168 FBE262166:FBE262168 ERI262166:ERI262168 EHM262166:EHM262168 DXQ262166:DXQ262168 DNU262166:DNU262168 DDY262166:DDY262168 CUC262166:CUC262168 CKG262166:CKG262168 CAK262166:CAK262168 BQO262166:BQO262168 BGS262166:BGS262168 AWW262166:AWW262168 ANA262166:ANA262168 ADE262166:ADE262168 TI262166:TI262168 JM262166:JM262168 Q262166:Q262168 WVY196630:WVY196632 WMC196630:WMC196632 WCG196630:WCG196632 VSK196630:VSK196632 VIO196630:VIO196632 UYS196630:UYS196632 UOW196630:UOW196632 UFA196630:UFA196632 TVE196630:TVE196632 TLI196630:TLI196632 TBM196630:TBM196632 SRQ196630:SRQ196632 SHU196630:SHU196632 RXY196630:RXY196632 ROC196630:ROC196632 REG196630:REG196632 QUK196630:QUK196632 QKO196630:QKO196632 QAS196630:QAS196632 PQW196630:PQW196632 PHA196630:PHA196632 OXE196630:OXE196632 ONI196630:ONI196632 ODM196630:ODM196632 NTQ196630:NTQ196632 NJU196630:NJU196632 MZY196630:MZY196632 MQC196630:MQC196632 MGG196630:MGG196632 LWK196630:LWK196632 LMO196630:LMO196632 LCS196630:LCS196632 KSW196630:KSW196632 KJA196630:KJA196632 JZE196630:JZE196632 JPI196630:JPI196632 JFM196630:JFM196632 IVQ196630:IVQ196632 ILU196630:ILU196632 IBY196630:IBY196632 HSC196630:HSC196632 HIG196630:HIG196632 GYK196630:GYK196632 GOO196630:GOO196632 GES196630:GES196632 FUW196630:FUW196632 FLA196630:FLA196632 FBE196630:FBE196632 ERI196630:ERI196632 EHM196630:EHM196632 DXQ196630:DXQ196632 DNU196630:DNU196632 DDY196630:DDY196632 CUC196630:CUC196632 CKG196630:CKG196632 CAK196630:CAK196632 BQO196630:BQO196632 BGS196630:BGS196632 AWW196630:AWW196632 ANA196630:ANA196632 ADE196630:ADE196632 TI196630:TI196632 JM196630:JM196632 Q196630:Q196632 WVY131094:WVY131096 WMC131094:WMC131096 WCG131094:WCG131096 VSK131094:VSK131096 VIO131094:VIO131096 UYS131094:UYS131096 UOW131094:UOW131096 UFA131094:UFA131096 TVE131094:TVE131096 TLI131094:TLI131096 TBM131094:TBM131096 SRQ131094:SRQ131096 SHU131094:SHU131096 RXY131094:RXY131096 ROC131094:ROC131096 REG131094:REG131096 QUK131094:QUK131096 QKO131094:QKO131096 QAS131094:QAS131096 PQW131094:PQW131096 PHA131094:PHA131096 OXE131094:OXE131096 ONI131094:ONI131096 ODM131094:ODM131096 NTQ131094:NTQ131096 NJU131094:NJU131096 MZY131094:MZY131096 MQC131094:MQC131096 MGG131094:MGG131096 LWK131094:LWK131096 LMO131094:LMO131096 LCS131094:LCS131096 KSW131094:KSW131096 KJA131094:KJA131096 JZE131094:JZE131096 JPI131094:JPI131096 JFM131094:JFM131096 IVQ131094:IVQ131096 ILU131094:ILU131096 IBY131094:IBY131096 HSC131094:HSC131096 HIG131094:HIG131096 GYK131094:GYK131096 GOO131094:GOO131096 GES131094:GES131096 FUW131094:FUW131096 FLA131094:FLA131096 FBE131094:FBE131096 ERI131094:ERI131096 EHM131094:EHM131096 DXQ131094:DXQ131096 DNU131094:DNU131096 DDY131094:DDY131096 CUC131094:CUC131096 CKG131094:CKG131096 CAK131094:CAK131096 BQO131094:BQO131096 BGS131094:BGS131096 AWW131094:AWW131096 ANA131094:ANA131096 ADE131094:ADE131096 TI131094:TI131096 JM131094:JM131096 Q131094:Q131096 WVY65558:WVY65560 WMC65558:WMC65560 WCG65558:WCG65560 VSK65558:VSK65560 VIO65558:VIO65560 UYS65558:UYS65560 UOW65558:UOW65560 UFA65558:UFA65560 TVE65558:TVE65560 TLI65558:TLI65560 TBM65558:TBM65560 SRQ65558:SRQ65560 SHU65558:SHU65560 RXY65558:RXY65560 ROC65558:ROC65560 REG65558:REG65560 QUK65558:QUK65560 QKO65558:QKO65560 QAS65558:QAS65560 PQW65558:PQW65560 PHA65558:PHA65560 OXE65558:OXE65560 ONI65558:ONI65560 ODM65558:ODM65560 NTQ65558:NTQ65560 NJU65558:NJU65560 MZY65558:MZY65560 MQC65558:MQC65560 MGG65558:MGG65560 LWK65558:LWK65560 LMO65558:LMO65560 LCS65558:LCS65560 KSW65558:KSW65560 KJA65558:KJA65560 JZE65558:JZE65560 JPI65558:JPI65560 JFM65558:JFM65560 IVQ65558:IVQ65560 ILU65558:ILU65560 IBY65558:IBY65560 HSC65558:HSC65560 HIG65558:HIG65560 GYK65558:GYK65560 GOO65558:GOO65560 GES65558:GES65560 FUW65558:FUW65560 FLA65558:FLA65560 FBE65558:FBE65560 ERI65558:ERI65560 EHM65558:EHM65560 DXQ65558:DXQ65560 DNU65558:DNU65560 DDY65558:DDY65560 CUC65558:CUC65560 CKG65558:CKG65560 CAK65558:CAK65560 BQO65558:BQO65560 BGS65558:BGS65560 AWW65558:AWW65560 ANA65558:ANA65560 ADE65558:ADE65560 TI65558:TI65560 JM65558:JM65560 Q65558:Q65560 WVY22:WVY24 WMC22:WMC24 WCG22:WCG24 VSK22:VSK24 VIO22:VIO24 UYS22:UYS24 UOW22:UOW24 UFA22:UFA24 TVE22:TVE24 TLI22:TLI24 TBM22:TBM24 SRQ22:SRQ24 SHU22:SHU24 RXY22:RXY24 ROC22:ROC24 REG22:REG24 QUK22:QUK24 QKO22:QKO24 QAS22:QAS24 PQW22:PQW24 PHA22:PHA24 OXE22:OXE24 ONI22:ONI24 ODM22:ODM24 NTQ22:NTQ24 NJU22:NJU24 MZY22:MZY24 MQC22:MQC24 MGG22:MGG24 LWK22:LWK24 LMO22:LMO24 LCS22:LCS24 KSW22:KSW24 KJA22:KJA24 JZE22:JZE24 JPI22:JPI24 JFM22:JFM24 IVQ22:IVQ24 ILU22:ILU24 IBY22:IBY24 HSC22:HSC24 HIG22:HIG24 GYK22:GYK24 GOO22:GOO24 GES22:GES24 FUW22:FUW24 FLA22:FLA24 FBE22:FBE24 ERI22:ERI24 EHM22:EHM24 DXQ22:DXQ24 DNU22:DNU24 DDY22:DDY24 CUC22:CUC24 CKG22:CKG24 CAK22:CAK24 BQO22:BQO24 BGS22:BGS24 AWW22:AWW24 ANA22:ANA24 ADE22:ADE24 TI22:TI24 JM22:JM24 Q22:Q24 WVY983066:WVY983067 WMC983066:WMC983067 WCG983066:WCG983067 VSK983066:VSK983067 VIO983066:VIO983067 UYS983066:UYS983067 UOW983066:UOW983067 UFA983066:UFA983067 TVE983066:TVE983067 TLI983066:TLI983067 TBM983066:TBM983067 SRQ983066:SRQ983067 SHU983066:SHU983067 RXY983066:RXY983067 ROC983066:ROC983067 REG983066:REG983067 QUK983066:QUK983067 QKO983066:QKO983067 QAS983066:QAS983067 PQW983066:PQW983067 PHA983066:PHA983067 OXE983066:OXE983067 ONI983066:ONI983067 ODM983066:ODM983067 NTQ983066:NTQ983067 NJU983066:NJU983067 MZY983066:MZY983067 MQC983066:MQC983067 MGG983066:MGG983067 LWK983066:LWK983067 LMO983066:LMO983067 LCS983066:LCS983067 KSW983066:KSW983067 KJA983066:KJA983067 JZE983066:JZE983067 JPI983066:JPI983067 JFM983066:JFM983067 IVQ983066:IVQ983067 ILU983066:ILU983067 IBY983066:IBY983067 HSC983066:HSC983067 HIG983066:HIG983067 GYK983066:GYK983067 GOO983066:GOO983067 GES983066:GES983067 FUW983066:FUW983067 FLA983066:FLA983067 FBE983066:FBE983067 ERI983066:ERI983067 EHM983066:EHM983067 DXQ983066:DXQ983067 DNU983066:DNU983067 DDY983066:DDY983067 CUC983066:CUC983067 CKG983066:CKG983067 CAK983066:CAK983067 BQO983066:BQO983067 BGS983066:BGS983067 AWW983066:AWW983067 ANA983066:ANA983067 ADE983066:ADE983067 TI983066:TI983067 JM983066:JM983067 Q983066:Q983067 WVY917530:WVY917531 WMC917530:WMC917531 WCG917530:WCG917531 VSK917530:VSK917531 VIO917530:VIO917531 UYS917530:UYS917531 UOW917530:UOW917531 UFA917530:UFA917531 TVE917530:TVE917531 TLI917530:TLI917531 TBM917530:TBM917531 SRQ917530:SRQ917531 SHU917530:SHU917531 RXY917530:RXY917531 ROC917530:ROC917531 REG917530:REG917531 QUK917530:QUK917531 QKO917530:QKO917531 QAS917530:QAS917531 PQW917530:PQW917531 PHA917530:PHA917531 OXE917530:OXE917531 ONI917530:ONI917531 ODM917530:ODM917531 NTQ917530:NTQ917531 NJU917530:NJU917531 MZY917530:MZY917531 MQC917530:MQC917531 MGG917530:MGG917531 LWK917530:LWK917531 LMO917530:LMO917531 LCS917530:LCS917531 KSW917530:KSW917531 KJA917530:KJA917531 JZE917530:JZE917531 JPI917530:JPI917531 JFM917530:JFM917531 IVQ917530:IVQ917531 ILU917530:ILU917531 IBY917530:IBY917531 HSC917530:HSC917531 HIG917530:HIG917531 GYK917530:GYK917531 GOO917530:GOO917531 GES917530:GES917531 FUW917530:FUW917531 FLA917530:FLA917531 FBE917530:FBE917531 ERI917530:ERI917531 EHM917530:EHM917531 DXQ917530:DXQ917531 DNU917530:DNU917531 DDY917530:DDY917531 CUC917530:CUC917531 CKG917530:CKG917531 CAK917530:CAK917531 BQO917530:BQO917531 BGS917530:BGS917531 AWW917530:AWW917531 ANA917530:ANA917531 ADE917530:ADE917531 TI917530:TI917531 JM917530:JM917531 Q917530:Q917531 WVY851994:WVY851995 WMC851994:WMC851995 WCG851994:WCG851995 VSK851994:VSK851995 VIO851994:VIO851995 UYS851994:UYS851995 UOW851994:UOW851995 UFA851994:UFA851995 TVE851994:TVE851995 TLI851994:TLI851995 TBM851994:TBM851995 SRQ851994:SRQ851995 SHU851994:SHU851995 RXY851994:RXY851995 ROC851994:ROC851995 REG851994:REG851995 QUK851994:QUK851995 QKO851994:QKO851995 QAS851994:QAS851995 PQW851994:PQW851995 PHA851994:PHA851995 OXE851994:OXE851995 ONI851994:ONI851995 ODM851994:ODM851995 NTQ851994:NTQ851995 NJU851994:NJU851995 MZY851994:MZY851995 MQC851994:MQC851995 MGG851994:MGG851995 LWK851994:LWK851995 LMO851994:LMO851995 LCS851994:LCS851995 KSW851994:KSW851995 KJA851994:KJA851995 JZE851994:JZE851995 JPI851994:JPI851995 JFM851994:JFM851995 IVQ851994:IVQ851995 ILU851994:ILU851995 IBY851994:IBY851995 HSC851994:HSC851995 HIG851994:HIG851995 GYK851994:GYK851995 GOO851994:GOO851995 GES851994:GES851995 FUW851994:FUW851995 FLA851994:FLA851995 FBE851994:FBE851995 ERI851994:ERI851995 EHM851994:EHM851995 DXQ851994:DXQ851995 DNU851994:DNU851995 DDY851994:DDY851995 CUC851994:CUC851995 CKG851994:CKG851995 CAK851994:CAK851995 BQO851994:BQO851995 BGS851994:BGS851995 AWW851994:AWW851995 ANA851994:ANA851995 ADE851994:ADE851995 TI851994:TI851995 JM851994:JM851995 Q851994:Q851995 WVY786458:WVY786459 WMC786458:WMC786459 WCG786458:WCG786459 VSK786458:VSK786459 VIO786458:VIO786459 UYS786458:UYS786459 UOW786458:UOW786459 UFA786458:UFA786459 TVE786458:TVE786459 TLI786458:TLI786459 TBM786458:TBM786459 SRQ786458:SRQ786459 SHU786458:SHU786459 RXY786458:RXY786459 ROC786458:ROC786459 REG786458:REG786459 QUK786458:QUK786459 QKO786458:QKO786459 QAS786458:QAS786459 PQW786458:PQW786459 PHA786458:PHA786459 OXE786458:OXE786459 ONI786458:ONI786459 ODM786458:ODM786459 NTQ786458:NTQ786459 NJU786458:NJU786459 MZY786458:MZY786459 MQC786458:MQC786459 MGG786458:MGG786459 LWK786458:LWK786459 LMO786458:LMO786459 LCS786458:LCS786459 KSW786458:KSW786459 KJA786458:KJA786459 JZE786458:JZE786459 JPI786458:JPI786459 JFM786458:JFM786459 IVQ786458:IVQ786459 ILU786458:ILU786459 IBY786458:IBY786459 HSC786458:HSC786459 HIG786458:HIG786459 GYK786458:GYK786459 GOO786458:GOO786459 GES786458:GES786459 FUW786458:FUW786459 FLA786458:FLA786459 FBE786458:FBE786459 ERI786458:ERI786459 EHM786458:EHM786459 DXQ786458:DXQ786459 DNU786458:DNU786459 DDY786458:DDY786459 CUC786458:CUC786459 CKG786458:CKG786459 CAK786458:CAK786459 BQO786458:BQO786459 BGS786458:BGS786459 AWW786458:AWW786459 ANA786458:ANA786459 ADE786458:ADE786459 TI786458:TI786459 JM786458:JM786459 Q786458:Q786459 WVY720922:WVY720923 WMC720922:WMC720923 WCG720922:WCG720923 VSK720922:VSK720923 VIO720922:VIO720923 UYS720922:UYS720923 UOW720922:UOW720923 UFA720922:UFA720923 TVE720922:TVE720923 TLI720922:TLI720923 TBM720922:TBM720923 SRQ720922:SRQ720923 SHU720922:SHU720923 RXY720922:RXY720923 ROC720922:ROC720923 REG720922:REG720923 QUK720922:QUK720923 QKO720922:QKO720923 QAS720922:QAS720923 PQW720922:PQW720923 PHA720922:PHA720923 OXE720922:OXE720923 ONI720922:ONI720923 ODM720922:ODM720923 NTQ720922:NTQ720923 NJU720922:NJU720923 MZY720922:MZY720923 MQC720922:MQC720923 MGG720922:MGG720923 LWK720922:LWK720923 LMO720922:LMO720923 LCS720922:LCS720923 KSW720922:KSW720923 KJA720922:KJA720923 JZE720922:JZE720923 JPI720922:JPI720923 JFM720922:JFM720923 IVQ720922:IVQ720923 ILU720922:ILU720923 IBY720922:IBY720923 HSC720922:HSC720923 HIG720922:HIG720923 GYK720922:GYK720923 GOO720922:GOO720923 GES720922:GES720923 FUW720922:FUW720923 FLA720922:FLA720923 FBE720922:FBE720923 ERI720922:ERI720923 EHM720922:EHM720923 DXQ720922:DXQ720923 DNU720922:DNU720923 DDY720922:DDY720923 CUC720922:CUC720923 CKG720922:CKG720923 CAK720922:CAK720923 BQO720922:BQO720923 BGS720922:BGS720923 AWW720922:AWW720923 ANA720922:ANA720923 ADE720922:ADE720923 TI720922:TI720923 JM720922:JM720923 Q720922:Q720923 WVY655386:WVY655387 WMC655386:WMC655387 WCG655386:WCG655387 VSK655386:VSK655387 VIO655386:VIO655387 UYS655386:UYS655387 UOW655386:UOW655387 UFA655386:UFA655387 TVE655386:TVE655387 TLI655386:TLI655387 TBM655386:TBM655387 SRQ655386:SRQ655387 SHU655386:SHU655387 RXY655386:RXY655387 ROC655386:ROC655387 REG655386:REG655387 QUK655386:QUK655387 QKO655386:QKO655387 QAS655386:QAS655387 PQW655386:PQW655387 PHA655386:PHA655387 OXE655386:OXE655387 ONI655386:ONI655387 ODM655386:ODM655387 NTQ655386:NTQ655387 NJU655386:NJU655387 MZY655386:MZY655387 MQC655386:MQC655387 MGG655386:MGG655387 LWK655386:LWK655387 LMO655386:LMO655387 LCS655386:LCS655387 KSW655386:KSW655387 KJA655386:KJA655387 JZE655386:JZE655387 JPI655386:JPI655387 JFM655386:JFM655387 IVQ655386:IVQ655387 ILU655386:ILU655387 IBY655386:IBY655387 HSC655386:HSC655387 HIG655386:HIG655387 GYK655386:GYK655387 GOO655386:GOO655387 GES655386:GES655387 FUW655386:FUW655387 FLA655386:FLA655387 FBE655386:FBE655387 ERI655386:ERI655387 EHM655386:EHM655387 DXQ655386:DXQ655387 DNU655386:DNU655387 DDY655386:DDY655387 CUC655386:CUC655387 CKG655386:CKG655387 CAK655386:CAK655387 BQO655386:BQO655387 BGS655386:BGS655387 AWW655386:AWW655387 ANA655386:ANA655387 ADE655386:ADE655387 TI655386:TI655387 JM655386:JM655387 Q655386:Q655387 WVY589850:WVY589851 WMC589850:WMC589851 WCG589850:WCG589851 VSK589850:VSK589851 VIO589850:VIO589851 UYS589850:UYS589851 UOW589850:UOW589851 UFA589850:UFA589851 TVE589850:TVE589851 TLI589850:TLI589851 TBM589850:TBM589851 SRQ589850:SRQ589851 SHU589850:SHU589851 RXY589850:RXY589851 ROC589850:ROC589851 REG589850:REG589851 QUK589850:QUK589851 QKO589850:QKO589851 QAS589850:QAS589851 PQW589850:PQW589851 PHA589850:PHA589851 OXE589850:OXE589851 ONI589850:ONI589851 ODM589850:ODM589851 NTQ589850:NTQ589851 NJU589850:NJU589851 MZY589850:MZY589851 MQC589850:MQC589851 MGG589850:MGG589851 LWK589850:LWK589851 LMO589850:LMO589851 LCS589850:LCS589851 KSW589850:KSW589851 KJA589850:KJA589851 JZE589850:JZE589851 JPI589850:JPI589851 JFM589850:JFM589851 IVQ589850:IVQ589851 ILU589850:ILU589851 IBY589850:IBY589851 HSC589850:HSC589851 HIG589850:HIG589851 GYK589850:GYK589851 GOO589850:GOO589851 GES589850:GES589851 FUW589850:FUW589851 FLA589850:FLA589851 FBE589850:FBE589851 ERI589850:ERI589851 EHM589850:EHM589851 DXQ589850:DXQ589851 DNU589850:DNU589851 DDY589850:DDY589851 CUC589850:CUC589851 CKG589850:CKG589851 CAK589850:CAK589851 BQO589850:BQO589851 BGS589850:BGS589851 AWW589850:AWW589851 ANA589850:ANA589851 ADE589850:ADE589851 TI589850:TI589851 JM589850:JM589851 Q589850:Q589851 WVY524314:WVY524315 WMC524314:WMC524315 WCG524314:WCG524315 VSK524314:VSK524315 VIO524314:VIO524315 UYS524314:UYS524315 UOW524314:UOW524315 UFA524314:UFA524315 TVE524314:TVE524315 TLI524314:TLI524315 TBM524314:TBM524315 SRQ524314:SRQ524315 SHU524314:SHU524315 RXY524314:RXY524315 ROC524314:ROC524315 REG524314:REG524315 QUK524314:QUK524315 QKO524314:QKO524315 QAS524314:QAS524315 PQW524314:PQW524315 PHA524314:PHA524315 OXE524314:OXE524315 ONI524314:ONI524315 ODM524314:ODM524315 NTQ524314:NTQ524315 NJU524314:NJU524315 MZY524314:MZY524315 MQC524314:MQC524315 MGG524314:MGG524315 LWK524314:LWK524315 LMO524314:LMO524315 LCS524314:LCS524315 KSW524314:KSW524315 KJA524314:KJA524315 JZE524314:JZE524315 JPI524314:JPI524315 JFM524314:JFM524315 IVQ524314:IVQ524315 ILU524314:ILU524315 IBY524314:IBY524315 HSC524314:HSC524315 HIG524314:HIG524315 GYK524314:GYK524315 GOO524314:GOO524315 GES524314:GES524315 FUW524314:FUW524315 FLA524314:FLA524315 FBE524314:FBE524315 ERI524314:ERI524315 EHM524314:EHM524315 DXQ524314:DXQ524315 DNU524314:DNU524315 DDY524314:DDY524315 CUC524314:CUC524315 CKG524314:CKG524315 CAK524314:CAK524315 BQO524314:BQO524315 BGS524314:BGS524315 AWW524314:AWW524315 ANA524314:ANA524315 ADE524314:ADE524315 TI524314:TI524315 JM524314:JM524315 Q524314:Q524315 WVY458778:WVY458779 WMC458778:WMC458779 WCG458778:WCG458779 VSK458778:VSK458779 VIO458778:VIO458779 UYS458778:UYS458779 UOW458778:UOW458779 UFA458778:UFA458779 TVE458778:TVE458779 TLI458778:TLI458779 TBM458778:TBM458779 SRQ458778:SRQ458779 SHU458778:SHU458779 RXY458778:RXY458779 ROC458778:ROC458779 REG458778:REG458779 QUK458778:QUK458779 QKO458778:QKO458779 QAS458778:QAS458779 PQW458778:PQW458779 PHA458778:PHA458779 OXE458778:OXE458779 ONI458778:ONI458779 ODM458778:ODM458779 NTQ458778:NTQ458779 NJU458778:NJU458779 MZY458778:MZY458779 MQC458778:MQC458779 MGG458778:MGG458779 LWK458778:LWK458779 LMO458778:LMO458779 LCS458778:LCS458779 KSW458778:KSW458779 KJA458778:KJA458779 JZE458778:JZE458779 JPI458778:JPI458779 JFM458778:JFM458779 IVQ458778:IVQ458779 ILU458778:ILU458779 IBY458778:IBY458779 HSC458778:HSC458779 HIG458778:HIG458779 GYK458778:GYK458779 GOO458778:GOO458779 GES458778:GES458779 FUW458778:FUW458779 FLA458778:FLA458779 FBE458778:FBE458779 ERI458778:ERI458779 EHM458778:EHM458779 DXQ458778:DXQ458779 DNU458778:DNU458779 DDY458778:DDY458779 CUC458778:CUC458779 CKG458778:CKG458779 CAK458778:CAK458779 BQO458778:BQO458779 BGS458778:BGS458779 AWW458778:AWW458779 ANA458778:ANA458779 ADE458778:ADE458779 TI458778:TI458779 JM458778:JM458779 Q458778:Q458779 WVY393242:WVY393243 WMC393242:WMC393243 WCG393242:WCG393243 VSK393242:VSK393243 VIO393242:VIO393243 UYS393242:UYS393243 UOW393242:UOW393243 UFA393242:UFA393243 TVE393242:TVE393243 TLI393242:TLI393243 TBM393242:TBM393243 SRQ393242:SRQ393243 SHU393242:SHU393243 RXY393242:RXY393243 ROC393242:ROC393243 REG393242:REG393243 QUK393242:QUK393243 QKO393242:QKO393243 QAS393242:QAS393243 PQW393242:PQW393243 PHA393242:PHA393243 OXE393242:OXE393243 ONI393242:ONI393243 ODM393242:ODM393243 NTQ393242:NTQ393243 NJU393242:NJU393243 MZY393242:MZY393243 MQC393242:MQC393243 MGG393242:MGG393243 LWK393242:LWK393243 LMO393242:LMO393243 LCS393242:LCS393243 KSW393242:KSW393243 KJA393242:KJA393243 JZE393242:JZE393243 JPI393242:JPI393243 JFM393242:JFM393243 IVQ393242:IVQ393243 ILU393242:ILU393243 IBY393242:IBY393243 HSC393242:HSC393243 HIG393242:HIG393243 GYK393242:GYK393243 GOO393242:GOO393243 GES393242:GES393243 FUW393242:FUW393243 FLA393242:FLA393243 FBE393242:FBE393243 ERI393242:ERI393243 EHM393242:EHM393243 DXQ393242:DXQ393243 DNU393242:DNU393243 DDY393242:DDY393243 CUC393242:CUC393243 CKG393242:CKG393243 CAK393242:CAK393243 BQO393242:BQO393243 BGS393242:BGS393243 AWW393242:AWW393243 ANA393242:ANA393243 ADE393242:ADE393243 TI393242:TI393243 JM393242:JM393243 Q393242:Q393243 WVY327706:WVY327707 WMC327706:WMC327707 WCG327706:WCG327707 VSK327706:VSK327707 VIO327706:VIO327707 UYS327706:UYS327707 UOW327706:UOW327707 UFA327706:UFA327707 TVE327706:TVE327707 TLI327706:TLI327707 TBM327706:TBM327707 SRQ327706:SRQ327707 SHU327706:SHU327707 RXY327706:RXY327707 ROC327706:ROC327707 REG327706:REG327707 QUK327706:QUK327707 QKO327706:QKO327707 QAS327706:QAS327707 PQW327706:PQW327707 PHA327706:PHA327707 OXE327706:OXE327707 ONI327706:ONI327707 ODM327706:ODM327707 NTQ327706:NTQ327707 NJU327706:NJU327707 MZY327706:MZY327707 MQC327706:MQC327707 MGG327706:MGG327707 LWK327706:LWK327707 LMO327706:LMO327707 LCS327706:LCS327707 KSW327706:KSW327707 KJA327706:KJA327707 JZE327706:JZE327707 JPI327706:JPI327707 JFM327706:JFM327707 IVQ327706:IVQ327707 ILU327706:ILU327707 IBY327706:IBY327707 HSC327706:HSC327707 HIG327706:HIG327707 GYK327706:GYK327707 GOO327706:GOO327707 GES327706:GES327707 FUW327706:FUW327707 FLA327706:FLA327707 FBE327706:FBE327707 ERI327706:ERI327707 EHM327706:EHM327707 DXQ327706:DXQ327707 DNU327706:DNU327707 DDY327706:DDY327707 CUC327706:CUC327707 CKG327706:CKG327707 CAK327706:CAK327707 BQO327706:BQO327707 BGS327706:BGS327707 AWW327706:AWW327707 ANA327706:ANA327707 ADE327706:ADE327707 TI327706:TI327707 JM327706:JM327707 Q327706:Q327707 WVY262170:WVY262171 WMC262170:WMC262171 WCG262170:WCG262171 VSK262170:VSK262171 VIO262170:VIO262171 UYS262170:UYS262171 UOW262170:UOW262171 UFA262170:UFA262171 TVE262170:TVE262171 TLI262170:TLI262171 TBM262170:TBM262171 SRQ262170:SRQ262171 SHU262170:SHU262171 RXY262170:RXY262171 ROC262170:ROC262171 REG262170:REG262171 QUK262170:QUK262171 QKO262170:QKO262171 QAS262170:QAS262171 PQW262170:PQW262171 PHA262170:PHA262171 OXE262170:OXE262171 ONI262170:ONI262171 ODM262170:ODM262171 NTQ262170:NTQ262171 NJU262170:NJU262171 MZY262170:MZY262171 MQC262170:MQC262171 MGG262170:MGG262171 LWK262170:LWK262171 LMO262170:LMO262171 LCS262170:LCS262171 KSW262170:KSW262171 KJA262170:KJA262171 JZE262170:JZE262171 JPI262170:JPI262171 JFM262170:JFM262171 IVQ262170:IVQ262171 ILU262170:ILU262171 IBY262170:IBY262171 HSC262170:HSC262171 HIG262170:HIG262171 GYK262170:GYK262171 GOO262170:GOO262171 GES262170:GES262171 FUW262170:FUW262171 FLA262170:FLA262171 FBE262170:FBE262171 ERI262170:ERI262171 EHM262170:EHM262171 DXQ262170:DXQ262171 DNU262170:DNU262171 DDY262170:DDY262171 CUC262170:CUC262171 CKG262170:CKG262171 CAK262170:CAK262171 BQO262170:BQO262171 BGS262170:BGS262171 AWW262170:AWW262171 ANA262170:ANA262171 ADE262170:ADE262171 TI262170:TI262171 JM262170:JM262171 Q262170:Q262171 WVY196634:WVY196635 WMC196634:WMC196635 WCG196634:WCG196635 VSK196634:VSK196635 VIO196634:VIO196635 UYS196634:UYS196635 UOW196634:UOW196635 UFA196634:UFA196635 TVE196634:TVE196635 TLI196634:TLI196635 TBM196634:TBM196635 SRQ196634:SRQ196635 SHU196634:SHU196635 RXY196634:RXY196635 ROC196634:ROC196635 REG196634:REG196635 QUK196634:QUK196635 QKO196634:QKO196635 QAS196634:QAS196635 PQW196634:PQW196635 PHA196634:PHA196635 OXE196634:OXE196635 ONI196634:ONI196635 ODM196634:ODM196635 NTQ196634:NTQ196635 NJU196634:NJU196635 MZY196634:MZY196635 MQC196634:MQC196635 MGG196634:MGG196635 LWK196634:LWK196635 LMO196634:LMO196635 LCS196634:LCS196635 KSW196634:KSW196635 KJA196634:KJA196635 JZE196634:JZE196635 JPI196634:JPI196635 JFM196634:JFM196635 IVQ196634:IVQ196635 ILU196634:ILU196635 IBY196634:IBY196635 HSC196634:HSC196635 HIG196634:HIG196635 GYK196634:GYK196635 GOO196634:GOO196635 GES196634:GES196635 FUW196634:FUW196635 FLA196634:FLA196635 FBE196634:FBE196635 ERI196634:ERI196635 EHM196634:EHM196635 DXQ196634:DXQ196635 DNU196634:DNU196635 DDY196634:DDY196635 CUC196634:CUC196635 CKG196634:CKG196635 CAK196634:CAK196635 BQO196634:BQO196635 BGS196634:BGS196635 AWW196634:AWW196635 ANA196634:ANA196635 ADE196634:ADE196635 TI196634:TI196635 JM196634:JM196635 Q196634:Q196635 WVY131098:WVY131099 WMC131098:WMC131099 WCG131098:WCG131099 VSK131098:VSK131099 VIO131098:VIO131099 UYS131098:UYS131099 UOW131098:UOW131099 UFA131098:UFA131099 TVE131098:TVE131099 TLI131098:TLI131099 TBM131098:TBM131099 SRQ131098:SRQ131099 SHU131098:SHU131099 RXY131098:RXY131099 ROC131098:ROC131099 REG131098:REG131099 QUK131098:QUK131099 QKO131098:QKO131099 QAS131098:QAS131099 PQW131098:PQW131099 PHA131098:PHA131099 OXE131098:OXE131099 ONI131098:ONI131099 ODM131098:ODM131099 NTQ131098:NTQ131099 NJU131098:NJU131099 MZY131098:MZY131099 MQC131098:MQC131099 MGG131098:MGG131099 LWK131098:LWK131099 LMO131098:LMO131099 LCS131098:LCS131099 KSW131098:KSW131099 KJA131098:KJA131099 JZE131098:JZE131099 JPI131098:JPI131099 JFM131098:JFM131099 IVQ131098:IVQ131099 ILU131098:ILU131099 IBY131098:IBY131099 HSC131098:HSC131099 HIG131098:HIG131099 GYK131098:GYK131099 GOO131098:GOO131099 GES131098:GES131099 FUW131098:FUW131099 FLA131098:FLA131099 FBE131098:FBE131099 ERI131098:ERI131099 EHM131098:EHM131099 DXQ131098:DXQ131099 DNU131098:DNU131099 DDY131098:DDY131099 CUC131098:CUC131099 CKG131098:CKG131099 CAK131098:CAK131099 BQO131098:BQO131099 BGS131098:BGS131099 AWW131098:AWW131099 ANA131098:ANA131099 ADE131098:ADE131099 TI131098:TI131099 JM131098:JM131099 Q131098:Q131099 WVY65562:WVY65563 WMC65562:WMC65563 WCG65562:WCG65563 VSK65562:VSK65563 VIO65562:VIO65563 UYS65562:UYS65563 UOW65562:UOW65563 UFA65562:UFA65563 TVE65562:TVE65563 TLI65562:TLI65563 TBM65562:TBM65563 SRQ65562:SRQ65563 SHU65562:SHU65563 RXY65562:RXY65563 ROC65562:ROC65563 REG65562:REG65563 QUK65562:QUK65563 QKO65562:QKO65563 QAS65562:QAS65563 PQW65562:PQW65563 PHA65562:PHA65563 OXE65562:OXE65563 ONI65562:ONI65563 ODM65562:ODM65563 NTQ65562:NTQ65563 NJU65562:NJU65563 MZY65562:MZY65563 MQC65562:MQC65563 MGG65562:MGG65563 LWK65562:LWK65563 LMO65562:LMO65563 LCS65562:LCS65563 KSW65562:KSW65563 KJA65562:KJA65563 JZE65562:JZE65563 JPI65562:JPI65563 JFM65562:JFM65563 IVQ65562:IVQ65563 ILU65562:ILU65563 IBY65562:IBY65563 HSC65562:HSC65563 HIG65562:HIG65563 GYK65562:GYK65563 GOO65562:GOO65563 GES65562:GES65563 FUW65562:FUW65563 FLA65562:FLA65563 FBE65562:FBE65563 ERI65562:ERI65563 EHM65562:EHM65563 DXQ65562:DXQ65563 DNU65562:DNU65563 DDY65562:DDY65563 CUC65562:CUC65563 CKG65562:CKG65563 CAK65562:CAK65563 BQO65562:BQO65563 BGS65562:BGS65563 AWW65562:AWW65563 ANA65562:ANA65563 ADE65562:ADE65563 TI65562:TI65563 JM65562:JM65563 Q65562:Q65563 WVY26:WVY27 WMC26:WMC27 WCG26:WCG27 VSK26:VSK27 VIO26:VIO27 UYS26:UYS27 UOW26:UOW27 UFA26:UFA27 TVE26:TVE27 TLI26:TLI27 TBM26:TBM27 SRQ26:SRQ27 SHU26:SHU27 RXY26:RXY27 ROC26:ROC27 REG26:REG27 QUK26:QUK27 QKO26:QKO27 QAS26:QAS27 PQW26:PQW27 PHA26:PHA27 OXE26:OXE27 ONI26:ONI27 ODM26:ODM27 NTQ26:NTQ27 NJU26:NJU27 MZY26:MZY27 MQC26:MQC27 MGG26:MGG27 LWK26:LWK27 LMO26:LMO27 LCS26:LCS27 KSW26:KSW27 KJA26:KJA27 JZE26:JZE27 JPI26:JPI27 JFM26:JFM27 IVQ26:IVQ27 ILU26:ILU27 IBY26:IBY27 HSC26:HSC27 HIG26:HIG27 GYK26:GYK27 GOO26:GOO27 GES26:GES27 FUW26:FUW27 FLA26:FLA27 FBE26:FBE27 ERI26:ERI27 EHM26:EHM27 DXQ26:DXQ27 DNU26:DNU27 DDY26:DDY27 CUC26:CUC27 CKG26:CKG27 CAK26:CAK27 BQO26:BQO27 BGS26:BGS27 AWW26:AWW27 ANA26:ANA27 ADE26:ADE27 TI26:TI27 JM26:JM27 D65536:D65563 D131072:D131099 D196608:D196635 D262144:D262171 D327680:D327707 D393216:D393243 D458752:D458779 D524288:D524315 D589824:D589851 D655360:D655387 D720896:D720923 D786432:D786459 D851968:D851995 D917504:D917531 D983040:D983067 D2:D27">
      <formula1>64</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&amp;L&amp;G&amp;C中国移动IMS域性能测量参数IMS-MMTel&amp;CTX&amp;MRBT&amp;R内部公开</oddHeader>
    <oddFooter>&amp;L&amp;D&amp;C华为机密，未经许可不得扩散&amp;R第&amp;P页，共&amp;N页</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8"/>
  <sheetViews>
    <sheetView topLeftCell="D1" zoomScale="89" zoomScaleNormal="89" workbookViewId="0">
      <selection activeCell="O1" sqref="O1:O1048576"/>
    </sheetView>
  </sheetViews>
  <sheetFormatPr defaultColWidth="9" defaultRowHeight="15.6" x14ac:dyDescent="0.25"/>
  <cols>
    <col min="1" max="1" width="13.8984375" style="50" customWidth="1"/>
    <col min="2" max="2" width="7" style="50" customWidth="1"/>
    <col min="3" max="3" width="30.5" style="50" bestFit="1" customWidth="1"/>
    <col min="4" max="4" width="19.3984375" style="50" customWidth="1"/>
    <col min="5" max="5" width="20.09765625" style="51" customWidth="1"/>
    <col min="6" max="6" width="16.19921875" style="50" customWidth="1"/>
    <col min="7" max="7" width="8.8984375" style="50" customWidth="1"/>
    <col min="8" max="8" width="8.09765625" style="50" customWidth="1"/>
    <col min="9" max="9" width="5" style="50" customWidth="1"/>
    <col min="10" max="10" width="14.69921875" style="50" bestFit="1" customWidth="1"/>
    <col min="11" max="14" width="9" style="50"/>
    <col min="15" max="15" width="10.796875" style="163" customWidth="1"/>
    <col min="16" max="254" width="9" style="50"/>
    <col min="255" max="255" width="13.8984375" style="50" customWidth="1"/>
    <col min="256" max="256" width="7" style="50" customWidth="1"/>
    <col min="257" max="257" width="19.3984375" style="50" customWidth="1"/>
    <col min="258" max="258" width="21.59765625" style="50" customWidth="1"/>
    <col min="259" max="259" width="5" style="50" customWidth="1"/>
    <col min="260" max="260" width="20.09765625" style="50" customWidth="1"/>
    <col min="261" max="261" width="16.19921875" style="50" customWidth="1"/>
    <col min="262" max="262" width="19.19921875" style="50" customWidth="1"/>
    <col min="263" max="263" width="10.59765625" style="50" customWidth="1"/>
    <col min="264" max="510" width="9" style="50"/>
    <col min="511" max="511" width="13.8984375" style="50" customWidth="1"/>
    <col min="512" max="512" width="7" style="50" customWidth="1"/>
    <col min="513" max="513" width="19.3984375" style="50" customWidth="1"/>
    <col min="514" max="514" width="21.59765625" style="50" customWidth="1"/>
    <col min="515" max="515" width="5" style="50" customWidth="1"/>
    <col min="516" max="516" width="20.09765625" style="50" customWidth="1"/>
    <col min="517" max="517" width="16.19921875" style="50" customWidth="1"/>
    <col min="518" max="518" width="19.19921875" style="50" customWidth="1"/>
    <col min="519" max="519" width="10.59765625" style="50" customWidth="1"/>
    <col min="520" max="766" width="9" style="50"/>
    <col min="767" max="767" width="13.8984375" style="50" customWidth="1"/>
    <col min="768" max="768" width="7" style="50" customWidth="1"/>
    <col min="769" max="769" width="19.3984375" style="50" customWidth="1"/>
    <col min="770" max="770" width="21.59765625" style="50" customWidth="1"/>
    <col min="771" max="771" width="5" style="50" customWidth="1"/>
    <col min="772" max="772" width="20.09765625" style="50" customWidth="1"/>
    <col min="773" max="773" width="16.19921875" style="50" customWidth="1"/>
    <col min="774" max="774" width="19.19921875" style="50" customWidth="1"/>
    <col min="775" max="775" width="10.59765625" style="50" customWidth="1"/>
    <col min="776" max="1022" width="9" style="50"/>
    <col min="1023" max="1023" width="13.8984375" style="50" customWidth="1"/>
    <col min="1024" max="1024" width="7" style="50" customWidth="1"/>
    <col min="1025" max="1025" width="19.3984375" style="50" customWidth="1"/>
    <col min="1026" max="1026" width="21.59765625" style="50" customWidth="1"/>
    <col min="1027" max="1027" width="5" style="50" customWidth="1"/>
    <col min="1028" max="1028" width="20.09765625" style="50" customWidth="1"/>
    <col min="1029" max="1029" width="16.19921875" style="50" customWidth="1"/>
    <col min="1030" max="1030" width="19.19921875" style="50" customWidth="1"/>
    <col min="1031" max="1031" width="10.59765625" style="50" customWidth="1"/>
    <col min="1032" max="1278" width="9" style="50"/>
    <col min="1279" max="1279" width="13.8984375" style="50" customWidth="1"/>
    <col min="1280" max="1280" width="7" style="50" customWidth="1"/>
    <col min="1281" max="1281" width="19.3984375" style="50" customWidth="1"/>
    <col min="1282" max="1282" width="21.59765625" style="50" customWidth="1"/>
    <col min="1283" max="1283" width="5" style="50" customWidth="1"/>
    <col min="1284" max="1284" width="20.09765625" style="50" customWidth="1"/>
    <col min="1285" max="1285" width="16.19921875" style="50" customWidth="1"/>
    <col min="1286" max="1286" width="19.19921875" style="50" customWidth="1"/>
    <col min="1287" max="1287" width="10.59765625" style="50" customWidth="1"/>
    <col min="1288" max="1534" width="9" style="50"/>
    <col min="1535" max="1535" width="13.8984375" style="50" customWidth="1"/>
    <col min="1536" max="1536" width="7" style="50" customWidth="1"/>
    <col min="1537" max="1537" width="19.3984375" style="50" customWidth="1"/>
    <col min="1538" max="1538" width="21.59765625" style="50" customWidth="1"/>
    <col min="1539" max="1539" width="5" style="50" customWidth="1"/>
    <col min="1540" max="1540" width="20.09765625" style="50" customWidth="1"/>
    <col min="1541" max="1541" width="16.19921875" style="50" customWidth="1"/>
    <col min="1542" max="1542" width="19.19921875" style="50" customWidth="1"/>
    <col min="1543" max="1543" width="10.59765625" style="50" customWidth="1"/>
    <col min="1544" max="1790" width="9" style="50"/>
    <col min="1791" max="1791" width="13.8984375" style="50" customWidth="1"/>
    <col min="1792" max="1792" width="7" style="50" customWidth="1"/>
    <col min="1793" max="1793" width="19.3984375" style="50" customWidth="1"/>
    <col min="1794" max="1794" width="21.59765625" style="50" customWidth="1"/>
    <col min="1795" max="1795" width="5" style="50" customWidth="1"/>
    <col min="1796" max="1796" width="20.09765625" style="50" customWidth="1"/>
    <col min="1797" max="1797" width="16.19921875" style="50" customWidth="1"/>
    <col min="1798" max="1798" width="19.19921875" style="50" customWidth="1"/>
    <col min="1799" max="1799" width="10.59765625" style="50" customWidth="1"/>
    <col min="1800" max="2046" width="9" style="50"/>
    <col min="2047" max="2047" width="13.8984375" style="50" customWidth="1"/>
    <col min="2048" max="2048" width="7" style="50" customWidth="1"/>
    <col min="2049" max="2049" width="19.3984375" style="50" customWidth="1"/>
    <col min="2050" max="2050" width="21.59765625" style="50" customWidth="1"/>
    <col min="2051" max="2051" width="5" style="50" customWidth="1"/>
    <col min="2052" max="2052" width="20.09765625" style="50" customWidth="1"/>
    <col min="2053" max="2053" width="16.19921875" style="50" customWidth="1"/>
    <col min="2054" max="2054" width="19.19921875" style="50" customWidth="1"/>
    <col min="2055" max="2055" width="10.59765625" style="50" customWidth="1"/>
    <col min="2056" max="2302" width="9" style="50"/>
    <col min="2303" max="2303" width="13.8984375" style="50" customWidth="1"/>
    <col min="2304" max="2304" width="7" style="50" customWidth="1"/>
    <col min="2305" max="2305" width="19.3984375" style="50" customWidth="1"/>
    <col min="2306" max="2306" width="21.59765625" style="50" customWidth="1"/>
    <col min="2307" max="2307" width="5" style="50" customWidth="1"/>
    <col min="2308" max="2308" width="20.09765625" style="50" customWidth="1"/>
    <col min="2309" max="2309" width="16.19921875" style="50" customWidth="1"/>
    <col min="2310" max="2310" width="19.19921875" style="50" customWidth="1"/>
    <col min="2311" max="2311" width="10.59765625" style="50" customWidth="1"/>
    <col min="2312" max="2558" width="9" style="50"/>
    <col min="2559" max="2559" width="13.8984375" style="50" customWidth="1"/>
    <col min="2560" max="2560" width="7" style="50" customWidth="1"/>
    <col min="2561" max="2561" width="19.3984375" style="50" customWidth="1"/>
    <col min="2562" max="2562" width="21.59765625" style="50" customWidth="1"/>
    <col min="2563" max="2563" width="5" style="50" customWidth="1"/>
    <col min="2564" max="2564" width="20.09765625" style="50" customWidth="1"/>
    <col min="2565" max="2565" width="16.19921875" style="50" customWidth="1"/>
    <col min="2566" max="2566" width="19.19921875" style="50" customWidth="1"/>
    <col min="2567" max="2567" width="10.59765625" style="50" customWidth="1"/>
    <col min="2568" max="2814" width="9" style="50"/>
    <col min="2815" max="2815" width="13.8984375" style="50" customWidth="1"/>
    <col min="2816" max="2816" width="7" style="50" customWidth="1"/>
    <col min="2817" max="2817" width="19.3984375" style="50" customWidth="1"/>
    <col min="2818" max="2818" width="21.59765625" style="50" customWidth="1"/>
    <col min="2819" max="2819" width="5" style="50" customWidth="1"/>
    <col min="2820" max="2820" width="20.09765625" style="50" customWidth="1"/>
    <col min="2821" max="2821" width="16.19921875" style="50" customWidth="1"/>
    <col min="2822" max="2822" width="19.19921875" style="50" customWidth="1"/>
    <col min="2823" max="2823" width="10.59765625" style="50" customWidth="1"/>
    <col min="2824" max="3070" width="9" style="50"/>
    <col min="3071" max="3071" width="13.8984375" style="50" customWidth="1"/>
    <col min="3072" max="3072" width="7" style="50" customWidth="1"/>
    <col min="3073" max="3073" width="19.3984375" style="50" customWidth="1"/>
    <col min="3074" max="3074" width="21.59765625" style="50" customWidth="1"/>
    <col min="3075" max="3075" width="5" style="50" customWidth="1"/>
    <col min="3076" max="3076" width="20.09765625" style="50" customWidth="1"/>
    <col min="3077" max="3077" width="16.19921875" style="50" customWidth="1"/>
    <col min="3078" max="3078" width="19.19921875" style="50" customWidth="1"/>
    <col min="3079" max="3079" width="10.59765625" style="50" customWidth="1"/>
    <col min="3080" max="3326" width="9" style="50"/>
    <col min="3327" max="3327" width="13.8984375" style="50" customWidth="1"/>
    <col min="3328" max="3328" width="7" style="50" customWidth="1"/>
    <col min="3329" max="3329" width="19.3984375" style="50" customWidth="1"/>
    <col min="3330" max="3330" width="21.59765625" style="50" customWidth="1"/>
    <col min="3331" max="3331" width="5" style="50" customWidth="1"/>
    <col min="3332" max="3332" width="20.09765625" style="50" customWidth="1"/>
    <col min="3333" max="3333" width="16.19921875" style="50" customWidth="1"/>
    <col min="3334" max="3334" width="19.19921875" style="50" customWidth="1"/>
    <col min="3335" max="3335" width="10.59765625" style="50" customWidth="1"/>
    <col min="3336" max="3582" width="9" style="50"/>
    <col min="3583" max="3583" width="13.8984375" style="50" customWidth="1"/>
    <col min="3584" max="3584" width="7" style="50" customWidth="1"/>
    <col min="3585" max="3585" width="19.3984375" style="50" customWidth="1"/>
    <col min="3586" max="3586" width="21.59765625" style="50" customWidth="1"/>
    <col min="3587" max="3587" width="5" style="50" customWidth="1"/>
    <col min="3588" max="3588" width="20.09765625" style="50" customWidth="1"/>
    <col min="3589" max="3589" width="16.19921875" style="50" customWidth="1"/>
    <col min="3590" max="3590" width="19.19921875" style="50" customWidth="1"/>
    <col min="3591" max="3591" width="10.59765625" style="50" customWidth="1"/>
    <col min="3592" max="3838" width="9" style="50"/>
    <col min="3839" max="3839" width="13.8984375" style="50" customWidth="1"/>
    <col min="3840" max="3840" width="7" style="50" customWidth="1"/>
    <col min="3841" max="3841" width="19.3984375" style="50" customWidth="1"/>
    <col min="3842" max="3842" width="21.59765625" style="50" customWidth="1"/>
    <col min="3843" max="3843" width="5" style="50" customWidth="1"/>
    <col min="3844" max="3844" width="20.09765625" style="50" customWidth="1"/>
    <col min="3845" max="3845" width="16.19921875" style="50" customWidth="1"/>
    <col min="3846" max="3846" width="19.19921875" style="50" customWidth="1"/>
    <col min="3847" max="3847" width="10.59765625" style="50" customWidth="1"/>
    <col min="3848" max="4094" width="9" style="50"/>
    <col min="4095" max="4095" width="13.8984375" style="50" customWidth="1"/>
    <col min="4096" max="4096" width="7" style="50" customWidth="1"/>
    <col min="4097" max="4097" width="19.3984375" style="50" customWidth="1"/>
    <col min="4098" max="4098" width="21.59765625" style="50" customWidth="1"/>
    <col min="4099" max="4099" width="5" style="50" customWidth="1"/>
    <col min="4100" max="4100" width="20.09765625" style="50" customWidth="1"/>
    <col min="4101" max="4101" width="16.19921875" style="50" customWidth="1"/>
    <col min="4102" max="4102" width="19.19921875" style="50" customWidth="1"/>
    <col min="4103" max="4103" width="10.59765625" style="50" customWidth="1"/>
    <col min="4104" max="4350" width="9" style="50"/>
    <col min="4351" max="4351" width="13.8984375" style="50" customWidth="1"/>
    <col min="4352" max="4352" width="7" style="50" customWidth="1"/>
    <col min="4353" max="4353" width="19.3984375" style="50" customWidth="1"/>
    <col min="4354" max="4354" width="21.59765625" style="50" customWidth="1"/>
    <col min="4355" max="4355" width="5" style="50" customWidth="1"/>
    <col min="4356" max="4356" width="20.09765625" style="50" customWidth="1"/>
    <col min="4357" max="4357" width="16.19921875" style="50" customWidth="1"/>
    <col min="4358" max="4358" width="19.19921875" style="50" customWidth="1"/>
    <col min="4359" max="4359" width="10.59765625" style="50" customWidth="1"/>
    <col min="4360" max="4606" width="9" style="50"/>
    <col min="4607" max="4607" width="13.8984375" style="50" customWidth="1"/>
    <col min="4608" max="4608" width="7" style="50" customWidth="1"/>
    <col min="4609" max="4609" width="19.3984375" style="50" customWidth="1"/>
    <col min="4610" max="4610" width="21.59765625" style="50" customWidth="1"/>
    <col min="4611" max="4611" width="5" style="50" customWidth="1"/>
    <col min="4612" max="4612" width="20.09765625" style="50" customWidth="1"/>
    <col min="4613" max="4613" width="16.19921875" style="50" customWidth="1"/>
    <col min="4614" max="4614" width="19.19921875" style="50" customWidth="1"/>
    <col min="4615" max="4615" width="10.59765625" style="50" customWidth="1"/>
    <col min="4616" max="4862" width="9" style="50"/>
    <col min="4863" max="4863" width="13.8984375" style="50" customWidth="1"/>
    <col min="4864" max="4864" width="7" style="50" customWidth="1"/>
    <col min="4865" max="4865" width="19.3984375" style="50" customWidth="1"/>
    <col min="4866" max="4866" width="21.59765625" style="50" customWidth="1"/>
    <col min="4867" max="4867" width="5" style="50" customWidth="1"/>
    <col min="4868" max="4868" width="20.09765625" style="50" customWidth="1"/>
    <col min="4869" max="4869" width="16.19921875" style="50" customWidth="1"/>
    <col min="4870" max="4870" width="19.19921875" style="50" customWidth="1"/>
    <col min="4871" max="4871" width="10.59765625" style="50" customWidth="1"/>
    <col min="4872" max="5118" width="9" style="50"/>
    <col min="5119" max="5119" width="13.8984375" style="50" customWidth="1"/>
    <col min="5120" max="5120" width="7" style="50" customWidth="1"/>
    <col min="5121" max="5121" width="19.3984375" style="50" customWidth="1"/>
    <col min="5122" max="5122" width="21.59765625" style="50" customWidth="1"/>
    <col min="5123" max="5123" width="5" style="50" customWidth="1"/>
    <col min="5124" max="5124" width="20.09765625" style="50" customWidth="1"/>
    <col min="5125" max="5125" width="16.19921875" style="50" customWidth="1"/>
    <col min="5126" max="5126" width="19.19921875" style="50" customWidth="1"/>
    <col min="5127" max="5127" width="10.59765625" style="50" customWidth="1"/>
    <col min="5128" max="5374" width="9" style="50"/>
    <col min="5375" max="5375" width="13.8984375" style="50" customWidth="1"/>
    <col min="5376" max="5376" width="7" style="50" customWidth="1"/>
    <col min="5377" max="5377" width="19.3984375" style="50" customWidth="1"/>
    <col min="5378" max="5378" width="21.59765625" style="50" customWidth="1"/>
    <col min="5379" max="5379" width="5" style="50" customWidth="1"/>
    <col min="5380" max="5380" width="20.09765625" style="50" customWidth="1"/>
    <col min="5381" max="5381" width="16.19921875" style="50" customWidth="1"/>
    <col min="5382" max="5382" width="19.19921875" style="50" customWidth="1"/>
    <col min="5383" max="5383" width="10.59765625" style="50" customWidth="1"/>
    <col min="5384" max="5630" width="9" style="50"/>
    <col min="5631" max="5631" width="13.8984375" style="50" customWidth="1"/>
    <col min="5632" max="5632" width="7" style="50" customWidth="1"/>
    <col min="5633" max="5633" width="19.3984375" style="50" customWidth="1"/>
    <col min="5634" max="5634" width="21.59765625" style="50" customWidth="1"/>
    <col min="5635" max="5635" width="5" style="50" customWidth="1"/>
    <col min="5636" max="5636" width="20.09765625" style="50" customWidth="1"/>
    <col min="5637" max="5637" width="16.19921875" style="50" customWidth="1"/>
    <col min="5638" max="5638" width="19.19921875" style="50" customWidth="1"/>
    <col min="5639" max="5639" width="10.59765625" style="50" customWidth="1"/>
    <col min="5640" max="5886" width="9" style="50"/>
    <col min="5887" max="5887" width="13.8984375" style="50" customWidth="1"/>
    <col min="5888" max="5888" width="7" style="50" customWidth="1"/>
    <col min="5889" max="5889" width="19.3984375" style="50" customWidth="1"/>
    <col min="5890" max="5890" width="21.59765625" style="50" customWidth="1"/>
    <col min="5891" max="5891" width="5" style="50" customWidth="1"/>
    <col min="5892" max="5892" width="20.09765625" style="50" customWidth="1"/>
    <col min="5893" max="5893" width="16.19921875" style="50" customWidth="1"/>
    <col min="5894" max="5894" width="19.19921875" style="50" customWidth="1"/>
    <col min="5895" max="5895" width="10.59765625" style="50" customWidth="1"/>
    <col min="5896" max="6142" width="9" style="50"/>
    <col min="6143" max="6143" width="13.8984375" style="50" customWidth="1"/>
    <col min="6144" max="6144" width="7" style="50" customWidth="1"/>
    <col min="6145" max="6145" width="19.3984375" style="50" customWidth="1"/>
    <col min="6146" max="6146" width="21.59765625" style="50" customWidth="1"/>
    <col min="6147" max="6147" width="5" style="50" customWidth="1"/>
    <col min="6148" max="6148" width="20.09765625" style="50" customWidth="1"/>
    <col min="6149" max="6149" width="16.19921875" style="50" customWidth="1"/>
    <col min="6150" max="6150" width="19.19921875" style="50" customWidth="1"/>
    <col min="6151" max="6151" width="10.59765625" style="50" customWidth="1"/>
    <col min="6152" max="6398" width="9" style="50"/>
    <col min="6399" max="6399" width="13.8984375" style="50" customWidth="1"/>
    <col min="6400" max="6400" width="7" style="50" customWidth="1"/>
    <col min="6401" max="6401" width="19.3984375" style="50" customWidth="1"/>
    <col min="6402" max="6402" width="21.59765625" style="50" customWidth="1"/>
    <col min="6403" max="6403" width="5" style="50" customWidth="1"/>
    <col min="6404" max="6404" width="20.09765625" style="50" customWidth="1"/>
    <col min="6405" max="6405" width="16.19921875" style="50" customWidth="1"/>
    <col min="6406" max="6406" width="19.19921875" style="50" customWidth="1"/>
    <col min="6407" max="6407" width="10.59765625" style="50" customWidth="1"/>
    <col min="6408" max="6654" width="9" style="50"/>
    <col min="6655" max="6655" width="13.8984375" style="50" customWidth="1"/>
    <col min="6656" max="6656" width="7" style="50" customWidth="1"/>
    <col min="6657" max="6657" width="19.3984375" style="50" customWidth="1"/>
    <col min="6658" max="6658" width="21.59765625" style="50" customWidth="1"/>
    <col min="6659" max="6659" width="5" style="50" customWidth="1"/>
    <col min="6660" max="6660" width="20.09765625" style="50" customWidth="1"/>
    <col min="6661" max="6661" width="16.19921875" style="50" customWidth="1"/>
    <col min="6662" max="6662" width="19.19921875" style="50" customWidth="1"/>
    <col min="6663" max="6663" width="10.59765625" style="50" customWidth="1"/>
    <col min="6664" max="6910" width="9" style="50"/>
    <col min="6911" max="6911" width="13.8984375" style="50" customWidth="1"/>
    <col min="6912" max="6912" width="7" style="50" customWidth="1"/>
    <col min="6913" max="6913" width="19.3984375" style="50" customWidth="1"/>
    <col min="6914" max="6914" width="21.59765625" style="50" customWidth="1"/>
    <col min="6915" max="6915" width="5" style="50" customWidth="1"/>
    <col min="6916" max="6916" width="20.09765625" style="50" customWidth="1"/>
    <col min="6917" max="6917" width="16.19921875" style="50" customWidth="1"/>
    <col min="6918" max="6918" width="19.19921875" style="50" customWidth="1"/>
    <col min="6919" max="6919" width="10.59765625" style="50" customWidth="1"/>
    <col min="6920" max="7166" width="9" style="50"/>
    <col min="7167" max="7167" width="13.8984375" style="50" customWidth="1"/>
    <col min="7168" max="7168" width="7" style="50" customWidth="1"/>
    <col min="7169" max="7169" width="19.3984375" style="50" customWidth="1"/>
    <col min="7170" max="7170" width="21.59765625" style="50" customWidth="1"/>
    <col min="7171" max="7171" width="5" style="50" customWidth="1"/>
    <col min="7172" max="7172" width="20.09765625" style="50" customWidth="1"/>
    <col min="7173" max="7173" width="16.19921875" style="50" customWidth="1"/>
    <col min="7174" max="7174" width="19.19921875" style="50" customWidth="1"/>
    <col min="7175" max="7175" width="10.59765625" style="50" customWidth="1"/>
    <col min="7176" max="7422" width="9" style="50"/>
    <col min="7423" max="7423" width="13.8984375" style="50" customWidth="1"/>
    <col min="7424" max="7424" width="7" style="50" customWidth="1"/>
    <col min="7425" max="7425" width="19.3984375" style="50" customWidth="1"/>
    <col min="7426" max="7426" width="21.59765625" style="50" customWidth="1"/>
    <col min="7427" max="7427" width="5" style="50" customWidth="1"/>
    <col min="7428" max="7428" width="20.09765625" style="50" customWidth="1"/>
    <col min="7429" max="7429" width="16.19921875" style="50" customWidth="1"/>
    <col min="7430" max="7430" width="19.19921875" style="50" customWidth="1"/>
    <col min="7431" max="7431" width="10.59765625" style="50" customWidth="1"/>
    <col min="7432" max="7678" width="9" style="50"/>
    <col min="7679" max="7679" width="13.8984375" style="50" customWidth="1"/>
    <col min="7680" max="7680" width="7" style="50" customWidth="1"/>
    <col min="7681" max="7681" width="19.3984375" style="50" customWidth="1"/>
    <col min="7682" max="7682" width="21.59765625" style="50" customWidth="1"/>
    <col min="7683" max="7683" width="5" style="50" customWidth="1"/>
    <col min="7684" max="7684" width="20.09765625" style="50" customWidth="1"/>
    <col min="7685" max="7685" width="16.19921875" style="50" customWidth="1"/>
    <col min="7686" max="7686" width="19.19921875" style="50" customWidth="1"/>
    <col min="7687" max="7687" width="10.59765625" style="50" customWidth="1"/>
    <col min="7688" max="7934" width="9" style="50"/>
    <col min="7935" max="7935" width="13.8984375" style="50" customWidth="1"/>
    <col min="7936" max="7936" width="7" style="50" customWidth="1"/>
    <col min="7937" max="7937" width="19.3984375" style="50" customWidth="1"/>
    <col min="7938" max="7938" width="21.59765625" style="50" customWidth="1"/>
    <col min="7939" max="7939" width="5" style="50" customWidth="1"/>
    <col min="7940" max="7940" width="20.09765625" style="50" customWidth="1"/>
    <col min="7941" max="7941" width="16.19921875" style="50" customWidth="1"/>
    <col min="7942" max="7942" width="19.19921875" style="50" customWidth="1"/>
    <col min="7943" max="7943" width="10.59765625" style="50" customWidth="1"/>
    <col min="7944" max="8190" width="9" style="50"/>
    <col min="8191" max="8191" width="13.8984375" style="50" customWidth="1"/>
    <col min="8192" max="8192" width="7" style="50" customWidth="1"/>
    <col min="8193" max="8193" width="19.3984375" style="50" customWidth="1"/>
    <col min="8194" max="8194" width="21.59765625" style="50" customWidth="1"/>
    <col min="8195" max="8195" width="5" style="50" customWidth="1"/>
    <col min="8196" max="8196" width="20.09765625" style="50" customWidth="1"/>
    <col min="8197" max="8197" width="16.19921875" style="50" customWidth="1"/>
    <col min="8198" max="8198" width="19.19921875" style="50" customWidth="1"/>
    <col min="8199" max="8199" width="10.59765625" style="50" customWidth="1"/>
    <col min="8200" max="8446" width="9" style="50"/>
    <col min="8447" max="8447" width="13.8984375" style="50" customWidth="1"/>
    <col min="8448" max="8448" width="7" style="50" customWidth="1"/>
    <col min="8449" max="8449" width="19.3984375" style="50" customWidth="1"/>
    <col min="8450" max="8450" width="21.59765625" style="50" customWidth="1"/>
    <col min="8451" max="8451" width="5" style="50" customWidth="1"/>
    <col min="8452" max="8452" width="20.09765625" style="50" customWidth="1"/>
    <col min="8453" max="8453" width="16.19921875" style="50" customWidth="1"/>
    <col min="8454" max="8454" width="19.19921875" style="50" customWidth="1"/>
    <col min="8455" max="8455" width="10.59765625" style="50" customWidth="1"/>
    <col min="8456" max="8702" width="9" style="50"/>
    <col min="8703" max="8703" width="13.8984375" style="50" customWidth="1"/>
    <col min="8704" max="8704" width="7" style="50" customWidth="1"/>
    <col min="8705" max="8705" width="19.3984375" style="50" customWidth="1"/>
    <col min="8706" max="8706" width="21.59765625" style="50" customWidth="1"/>
    <col min="8707" max="8707" width="5" style="50" customWidth="1"/>
    <col min="8708" max="8708" width="20.09765625" style="50" customWidth="1"/>
    <col min="8709" max="8709" width="16.19921875" style="50" customWidth="1"/>
    <col min="8710" max="8710" width="19.19921875" style="50" customWidth="1"/>
    <col min="8711" max="8711" width="10.59765625" style="50" customWidth="1"/>
    <col min="8712" max="8958" width="9" style="50"/>
    <col min="8959" max="8959" width="13.8984375" style="50" customWidth="1"/>
    <col min="8960" max="8960" width="7" style="50" customWidth="1"/>
    <col min="8961" max="8961" width="19.3984375" style="50" customWidth="1"/>
    <col min="8962" max="8962" width="21.59765625" style="50" customWidth="1"/>
    <col min="8963" max="8963" width="5" style="50" customWidth="1"/>
    <col min="8964" max="8964" width="20.09765625" style="50" customWidth="1"/>
    <col min="8965" max="8965" width="16.19921875" style="50" customWidth="1"/>
    <col min="8966" max="8966" width="19.19921875" style="50" customWidth="1"/>
    <col min="8967" max="8967" width="10.59765625" style="50" customWidth="1"/>
    <col min="8968" max="9214" width="9" style="50"/>
    <col min="9215" max="9215" width="13.8984375" style="50" customWidth="1"/>
    <col min="9216" max="9216" width="7" style="50" customWidth="1"/>
    <col min="9217" max="9217" width="19.3984375" style="50" customWidth="1"/>
    <col min="9218" max="9218" width="21.59765625" style="50" customWidth="1"/>
    <col min="9219" max="9219" width="5" style="50" customWidth="1"/>
    <col min="9220" max="9220" width="20.09765625" style="50" customWidth="1"/>
    <col min="9221" max="9221" width="16.19921875" style="50" customWidth="1"/>
    <col min="9222" max="9222" width="19.19921875" style="50" customWidth="1"/>
    <col min="9223" max="9223" width="10.59765625" style="50" customWidth="1"/>
    <col min="9224" max="9470" width="9" style="50"/>
    <col min="9471" max="9471" width="13.8984375" style="50" customWidth="1"/>
    <col min="9472" max="9472" width="7" style="50" customWidth="1"/>
    <col min="9473" max="9473" width="19.3984375" style="50" customWidth="1"/>
    <col min="9474" max="9474" width="21.59765625" style="50" customWidth="1"/>
    <col min="9475" max="9475" width="5" style="50" customWidth="1"/>
    <col min="9476" max="9476" width="20.09765625" style="50" customWidth="1"/>
    <col min="9477" max="9477" width="16.19921875" style="50" customWidth="1"/>
    <col min="9478" max="9478" width="19.19921875" style="50" customWidth="1"/>
    <col min="9479" max="9479" width="10.59765625" style="50" customWidth="1"/>
    <col min="9480" max="9726" width="9" style="50"/>
    <col min="9727" max="9727" width="13.8984375" style="50" customWidth="1"/>
    <col min="9728" max="9728" width="7" style="50" customWidth="1"/>
    <col min="9729" max="9729" width="19.3984375" style="50" customWidth="1"/>
    <col min="9730" max="9730" width="21.59765625" style="50" customWidth="1"/>
    <col min="9731" max="9731" width="5" style="50" customWidth="1"/>
    <col min="9732" max="9732" width="20.09765625" style="50" customWidth="1"/>
    <col min="9733" max="9733" width="16.19921875" style="50" customWidth="1"/>
    <col min="9734" max="9734" width="19.19921875" style="50" customWidth="1"/>
    <col min="9735" max="9735" width="10.59765625" style="50" customWidth="1"/>
    <col min="9736" max="9982" width="9" style="50"/>
    <col min="9983" max="9983" width="13.8984375" style="50" customWidth="1"/>
    <col min="9984" max="9984" width="7" style="50" customWidth="1"/>
    <col min="9985" max="9985" width="19.3984375" style="50" customWidth="1"/>
    <col min="9986" max="9986" width="21.59765625" style="50" customWidth="1"/>
    <col min="9987" max="9987" width="5" style="50" customWidth="1"/>
    <col min="9988" max="9988" width="20.09765625" style="50" customWidth="1"/>
    <col min="9989" max="9989" width="16.19921875" style="50" customWidth="1"/>
    <col min="9990" max="9990" width="19.19921875" style="50" customWidth="1"/>
    <col min="9991" max="9991" width="10.59765625" style="50" customWidth="1"/>
    <col min="9992" max="10238" width="9" style="50"/>
    <col min="10239" max="10239" width="13.8984375" style="50" customWidth="1"/>
    <col min="10240" max="10240" width="7" style="50" customWidth="1"/>
    <col min="10241" max="10241" width="19.3984375" style="50" customWidth="1"/>
    <col min="10242" max="10242" width="21.59765625" style="50" customWidth="1"/>
    <col min="10243" max="10243" width="5" style="50" customWidth="1"/>
    <col min="10244" max="10244" width="20.09765625" style="50" customWidth="1"/>
    <col min="10245" max="10245" width="16.19921875" style="50" customWidth="1"/>
    <col min="10246" max="10246" width="19.19921875" style="50" customWidth="1"/>
    <col min="10247" max="10247" width="10.59765625" style="50" customWidth="1"/>
    <col min="10248" max="10494" width="9" style="50"/>
    <col min="10495" max="10495" width="13.8984375" style="50" customWidth="1"/>
    <col min="10496" max="10496" width="7" style="50" customWidth="1"/>
    <col min="10497" max="10497" width="19.3984375" style="50" customWidth="1"/>
    <col min="10498" max="10498" width="21.59765625" style="50" customWidth="1"/>
    <col min="10499" max="10499" width="5" style="50" customWidth="1"/>
    <col min="10500" max="10500" width="20.09765625" style="50" customWidth="1"/>
    <col min="10501" max="10501" width="16.19921875" style="50" customWidth="1"/>
    <col min="10502" max="10502" width="19.19921875" style="50" customWidth="1"/>
    <col min="10503" max="10503" width="10.59765625" style="50" customWidth="1"/>
    <col min="10504" max="10750" width="9" style="50"/>
    <col min="10751" max="10751" width="13.8984375" style="50" customWidth="1"/>
    <col min="10752" max="10752" width="7" style="50" customWidth="1"/>
    <col min="10753" max="10753" width="19.3984375" style="50" customWidth="1"/>
    <col min="10754" max="10754" width="21.59765625" style="50" customWidth="1"/>
    <col min="10755" max="10755" width="5" style="50" customWidth="1"/>
    <col min="10756" max="10756" width="20.09765625" style="50" customWidth="1"/>
    <col min="10757" max="10757" width="16.19921875" style="50" customWidth="1"/>
    <col min="10758" max="10758" width="19.19921875" style="50" customWidth="1"/>
    <col min="10759" max="10759" width="10.59765625" style="50" customWidth="1"/>
    <col min="10760" max="11006" width="9" style="50"/>
    <col min="11007" max="11007" width="13.8984375" style="50" customWidth="1"/>
    <col min="11008" max="11008" width="7" style="50" customWidth="1"/>
    <col min="11009" max="11009" width="19.3984375" style="50" customWidth="1"/>
    <col min="11010" max="11010" width="21.59765625" style="50" customWidth="1"/>
    <col min="11011" max="11011" width="5" style="50" customWidth="1"/>
    <col min="11012" max="11012" width="20.09765625" style="50" customWidth="1"/>
    <col min="11013" max="11013" width="16.19921875" style="50" customWidth="1"/>
    <col min="11014" max="11014" width="19.19921875" style="50" customWidth="1"/>
    <col min="11015" max="11015" width="10.59765625" style="50" customWidth="1"/>
    <col min="11016" max="11262" width="9" style="50"/>
    <col min="11263" max="11263" width="13.8984375" style="50" customWidth="1"/>
    <col min="11264" max="11264" width="7" style="50" customWidth="1"/>
    <col min="11265" max="11265" width="19.3984375" style="50" customWidth="1"/>
    <col min="11266" max="11266" width="21.59765625" style="50" customWidth="1"/>
    <col min="11267" max="11267" width="5" style="50" customWidth="1"/>
    <col min="11268" max="11268" width="20.09765625" style="50" customWidth="1"/>
    <col min="11269" max="11269" width="16.19921875" style="50" customWidth="1"/>
    <col min="11270" max="11270" width="19.19921875" style="50" customWidth="1"/>
    <col min="11271" max="11271" width="10.59765625" style="50" customWidth="1"/>
    <col min="11272" max="11518" width="9" style="50"/>
    <col min="11519" max="11519" width="13.8984375" style="50" customWidth="1"/>
    <col min="11520" max="11520" width="7" style="50" customWidth="1"/>
    <col min="11521" max="11521" width="19.3984375" style="50" customWidth="1"/>
    <col min="11522" max="11522" width="21.59765625" style="50" customWidth="1"/>
    <col min="11523" max="11523" width="5" style="50" customWidth="1"/>
    <col min="11524" max="11524" width="20.09765625" style="50" customWidth="1"/>
    <col min="11525" max="11525" width="16.19921875" style="50" customWidth="1"/>
    <col min="11526" max="11526" width="19.19921875" style="50" customWidth="1"/>
    <col min="11527" max="11527" width="10.59765625" style="50" customWidth="1"/>
    <col min="11528" max="11774" width="9" style="50"/>
    <col min="11775" max="11775" width="13.8984375" style="50" customWidth="1"/>
    <col min="11776" max="11776" width="7" style="50" customWidth="1"/>
    <col min="11777" max="11777" width="19.3984375" style="50" customWidth="1"/>
    <col min="11778" max="11778" width="21.59765625" style="50" customWidth="1"/>
    <col min="11779" max="11779" width="5" style="50" customWidth="1"/>
    <col min="11780" max="11780" width="20.09765625" style="50" customWidth="1"/>
    <col min="11781" max="11781" width="16.19921875" style="50" customWidth="1"/>
    <col min="11782" max="11782" width="19.19921875" style="50" customWidth="1"/>
    <col min="11783" max="11783" width="10.59765625" style="50" customWidth="1"/>
    <col min="11784" max="12030" width="9" style="50"/>
    <col min="12031" max="12031" width="13.8984375" style="50" customWidth="1"/>
    <col min="12032" max="12032" width="7" style="50" customWidth="1"/>
    <col min="12033" max="12033" width="19.3984375" style="50" customWidth="1"/>
    <col min="12034" max="12034" width="21.59765625" style="50" customWidth="1"/>
    <col min="12035" max="12035" width="5" style="50" customWidth="1"/>
    <col min="12036" max="12036" width="20.09765625" style="50" customWidth="1"/>
    <col min="12037" max="12037" width="16.19921875" style="50" customWidth="1"/>
    <col min="12038" max="12038" width="19.19921875" style="50" customWidth="1"/>
    <col min="12039" max="12039" width="10.59765625" style="50" customWidth="1"/>
    <col min="12040" max="12286" width="9" style="50"/>
    <col min="12287" max="12287" width="13.8984375" style="50" customWidth="1"/>
    <col min="12288" max="12288" width="7" style="50" customWidth="1"/>
    <col min="12289" max="12289" width="19.3984375" style="50" customWidth="1"/>
    <col min="12290" max="12290" width="21.59765625" style="50" customWidth="1"/>
    <col min="12291" max="12291" width="5" style="50" customWidth="1"/>
    <col min="12292" max="12292" width="20.09765625" style="50" customWidth="1"/>
    <col min="12293" max="12293" width="16.19921875" style="50" customWidth="1"/>
    <col min="12294" max="12294" width="19.19921875" style="50" customWidth="1"/>
    <col min="12295" max="12295" width="10.59765625" style="50" customWidth="1"/>
    <col min="12296" max="12542" width="9" style="50"/>
    <col min="12543" max="12543" width="13.8984375" style="50" customWidth="1"/>
    <col min="12544" max="12544" width="7" style="50" customWidth="1"/>
    <col min="12545" max="12545" width="19.3984375" style="50" customWidth="1"/>
    <col min="12546" max="12546" width="21.59765625" style="50" customWidth="1"/>
    <col min="12547" max="12547" width="5" style="50" customWidth="1"/>
    <col min="12548" max="12548" width="20.09765625" style="50" customWidth="1"/>
    <col min="12549" max="12549" width="16.19921875" style="50" customWidth="1"/>
    <col min="12550" max="12550" width="19.19921875" style="50" customWidth="1"/>
    <col min="12551" max="12551" width="10.59765625" style="50" customWidth="1"/>
    <col min="12552" max="12798" width="9" style="50"/>
    <col min="12799" max="12799" width="13.8984375" style="50" customWidth="1"/>
    <col min="12800" max="12800" width="7" style="50" customWidth="1"/>
    <col min="12801" max="12801" width="19.3984375" style="50" customWidth="1"/>
    <col min="12802" max="12802" width="21.59765625" style="50" customWidth="1"/>
    <col min="12803" max="12803" width="5" style="50" customWidth="1"/>
    <col min="12804" max="12804" width="20.09765625" style="50" customWidth="1"/>
    <col min="12805" max="12805" width="16.19921875" style="50" customWidth="1"/>
    <col min="12806" max="12806" width="19.19921875" style="50" customWidth="1"/>
    <col min="12807" max="12807" width="10.59765625" style="50" customWidth="1"/>
    <col min="12808" max="13054" width="9" style="50"/>
    <col min="13055" max="13055" width="13.8984375" style="50" customWidth="1"/>
    <col min="13056" max="13056" width="7" style="50" customWidth="1"/>
    <col min="13057" max="13057" width="19.3984375" style="50" customWidth="1"/>
    <col min="13058" max="13058" width="21.59765625" style="50" customWidth="1"/>
    <col min="13059" max="13059" width="5" style="50" customWidth="1"/>
    <col min="13060" max="13060" width="20.09765625" style="50" customWidth="1"/>
    <col min="13061" max="13061" width="16.19921875" style="50" customWidth="1"/>
    <col min="13062" max="13062" width="19.19921875" style="50" customWidth="1"/>
    <col min="13063" max="13063" width="10.59765625" style="50" customWidth="1"/>
    <col min="13064" max="13310" width="9" style="50"/>
    <col min="13311" max="13311" width="13.8984375" style="50" customWidth="1"/>
    <col min="13312" max="13312" width="7" style="50" customWidth="1"/>
    <col min="13313" max="13313" width="19.3984375" style="50" customWidth="1"/>
    <col min="13314" max="13314" width="21.59765625" style="50" customWidth="1"/>
    <col min="13315" max="13315" width="5" style="50" customWidth="1"/>
    <col min="13316" max="13316" width="20.09765625" style="50" customWidth="1"/>
    <col min="13317" max="13317" width="16.19921875" style="50" customWidth="1"/>
    <col min="13318" max="13318" width="19.19921875" style="50" customWidth="1"/>
    <col min="13319" max="13319" width="10.59765625" style="50" customWidth="1"/>
    <col min="13320" max="13566" width="9" style="50"/>
    <col min="13567" max="13567" width="13.8984375" style="50" customWidth="1"/>
    <col min="13568" max="13568" width="7" style="50" customWidth="1"/>
    <col min="13569" max="13569" width="19.3984375" style="50" customWidth="1"/>
    <col min="13570" max="13570" width="21.59765625" style="50" customWidth="1"/>
    <col min="13571" max="13571" width="5" style="50" customWidth="1"/>
    <col min="13572" max="13572" width="20.09765625" style="50" customWidth="1"/>
    <col min="13573" max="13573" width="16.19921875" style="50" customWidth="1"/>
    <col min="13574" max="13574" width="19.19921875" style="50" customWidth="1"/>
    <col min="13575" max="13575" width="10.59765625" style="50" customWidth="1"/>
    <col min="13576" max="13822" width="9" style="50"/>
    <col min="13823" max="13823" width="13.8984375" style="50" customWidth="1"/>
    <col min="13824" max="13824" width="7" style="50" customWidth="1"/>
    <col min="13825" max="13825" width="19.3984375" style="50" customWidth="1"/>
    <col min="13826" max="13826" width="21.59765625" style="50" customWidth="1"/>
    <col min="13827" max="13827" width="5" style="50" customWidth="1"/>
    <col min="13828" max="13828" width="20.09765625" style="50" customWidth="1"/>
    <col min="13829" max="13829" width="16.19921875" style="50" customWidth="1"/>
    <col min="13830" max="13830" width="19.19921875" style="50" customWidth="1"/>
    <col min="13831" max="13831" width="10.59765625" style="50" customWidth="1"/>
    <col min="13832" max="14078" width="9" style="50"/>
    <col min="14079" max="14079" width="13.8984375" style="50" customWidth="1"/>
    <col min="14080" max="14080" width="7" style="50" customWidth="1"/>
    <col min="14081" max="14081" width="19.3984375" style="50" customWidth="1"/>
    <col min="14082" max="14082" width="21.59765625" style="50" customWidth="1"/>
    <col min="14083" max="14083" width="5" style="50" customWidth="1"/>
    <col min="14084" max="14084" width="20.09765625" style="50" customWidth="1"/>
    <col min="14085" max="14085" width="16.19921875" style="50" customWidth="1"/>
    <col min="14086" max="14086" width="19.19921875" style="50" customWidth="1"/>
    <col min="14087" max="14087" width="10.59765625" style="50" customWidth="1"/>
    <col min="14088" max="14334" width="9" style="50"/>
    <col min="14335" max="14335" width="13.8984375" style="50" customWidth="1"/>
    <col min="14336" max="14336" width="7" style="50" customWidth="1"/>
    <col min="14337" max="14337" width="19.3984375" style="50" customWidth="1"/>
    <col min="14338" max="14338" width="21.59765625" style="50" customWidth="1"/>
    <col min="14339" max="14339" width="5" style="50" customWidth="1"/>
    <col min="14340" max="14340" width="20.09765625" style="50" customWidth="1"/>
    <col min="14341" max="14341" width="16.19921875" style="50" customWidth="1"/>
    <col min="14342" max="14342" width="19.19921875" style="50" customWidth="1"/>
    <col min="14343" max="14343" width="10.59765625" style="50" customWidth="1"/>
    <col min="14344" max="14590" width="9" style="50"/>
    <col min="14591" max="14591" width="13.8984375" style="50" customWidth="1"/>
    <col min="14592" max="14592" width="7" style="50" customWidth="1"/>
    <col min="14593" max="14593" width="19.3984375" style="50" customWidth="1"/>
    <col min="14594" max="14594" width="21.59765625" style="50" customWidth="1"/>
    <col min="14595" max="14595" width="5" style="50" customWidth="1"/>
    <col min="14596" max="14596" width="20.09765625" style="50" customWidth="1"/>
    <col min="14597" max="14597" width="16.19921875" style="50" customWidth="1"/>
    <col min="14598" max="14598" width="19.19921875" style="50" customWidth="1"/>
    <col min="14599" max="14599" width="10.59765625" style="50" customWidth="1"/>
    <col min="14600" max="14846" width="9" style="50"/>
    <col min="14847" max="14847" width="13.8984375" style="50" customWidth="1"/>
    <col min="14848" max="14848" width="7" style="50" customWidth="1"/>
    <col min="14849" max="14849" width="19.3984375" style="50" customWidth="1"/>
    <col min="14850" max="14850" width="21.59765625" style="50" customWidth="1"/>
    <col min="14851" max="14851" width="5" style="50" customWidth="1"/>
    <col min="14852" max="14852" width="20.09765625" style="50" customWidth="1"/>
    <col min="14853" max="14853" width="16.19921875" style="50" customWidth="1"/>
    <col min="14854" max="14854" width="19.19921875" style="50" customWidth="1"/>
    <col min="14855" max="14855" width="10.59765625" style="50" customWidth="1"/>
    <col min="14856" max="15102" width="9" style="50"/>
    <col min="15103" max="15103" width="13.8984375" style="50" customWidth="1"/>
    <col min="15104" max="15104" width="7" style="50" customWidth="1"/>
    <col min="15105" max="15105" width="19.3984375" style="50" customWidth="1"/>
    <col min="15106" max="15106" width="21.59765625" style="50" customWidth="1"/>
    <col min="15107" max="15107" width="5" style="50" customWidth="1"/>
    <col min="15108" max="15108" width="20.09765625" style="50" customWidth="1"/>
    <col min="15109" max="15109" width="16.19921875" style="50" customWidth="1"/>
    <col min="15110" max="15110" width="19.19921875" style="50" customWidth="1"/>
    <col min="15111" max="15111" width="10.59765625" style="50" customWidth="1"/>
    <col min="15112" max="15358" width="9" style="50"/>
    <col min="15359" max="15359" width="13.8984375" style="50" customWidth="1"/>
    <col min="15360" max="15360" width="7" style="50" customWidth="1"/>
    <col min="15361" max="15361" width="19.3984375" style="50" customWidth="1"/>
    <col min="15362" max="15362" width="21.59765625" style="50" customWidth="1"/>
    <col min="15363" max="15363" width="5" style="50" customWidth="1"/>
    <col min="15364" max="15364" width="20.09765625" style="50" customWidth="1"/>
    <col min="15365" max="15365" width="16.19921875" style="50" customWidth="1"/>
    <col min="15366" max="15366" width="19.19921875" style="50" customWidth="1"/>
    <col min="15367" max="15367" width="10.59765625" style="50" customWidth="1"/>
    <col min="15368" max="15614" width="9" style="50"/>
    <col min="15615" max="15615" width="13.8984375" style="50" customWidth="1"/>
    <col min="15616" max="15616" width="7" style="50" customWidth="1"/>
    <col min="15617" max="15617" width="19.3984375" style="50" customWidth="1"/>
    <col min="15618" max="15618" width="21.59765625" style="50" customWidth="1"/>
    <col min="15619" max="15619" width="5" style="50" customWidth="1"/>
    <col min="15620" max="15620" width="20.09765625" style="50" customWidth="1"/>
    <col min="15621" max="15621" width="16.19921875" style="50" customWidth="1"/>
    <col min="15622" max="15622" width="19.19921875" style="50" customWidth="1"/>
    <col min="15623" max="15623" width="10.59765625" style="50" customWidth="1"/>
    <col min="15624" max="15870" width="9" style="50"/>
    <col min="15871" max="15871" width="13.8984375" style="50" customWidth="1"/>
    <col min="15872" max="15872" width="7" style="50" customWidth="1"/>
    <col min="15873" max="15873" width="19.3984375" style="50" customWidth="1"/>
    <col min="15874" max="15874" width="21.59765625" style="50" customWidth="1"/>
    <col min="15875" max="15875" width="5" style="50" customWidth="1"/>
    <col min="15876" max="15876" width="20.09765625" style="50" customWidth="1"/>
    <col min="15877" max="15877" width="16.19921875" style="50" customWidth="1"/>
    <col min="15878" max="15878" width="19.19921875" style="50" customWidth="1"/>
    <col min="15879" max="15879" width="10.59765625" style="50" customWidth="1"/>
    <col min="15880" max="16126" width="9" style="50"/>
    <col min="16127" max="16127" width="13.8984375" style="50" customWidth="1"/>
    <col min="16128" max="16128" width="7" style="50" customWidth="1"/>
    <col min="16129" max="16129" width="19.3984375" style="50" customWidth="1"/>
    <col min="16130" max="16130" width="21.59765625" style="50" customWidth="1"/>
    <col min="16131" max="16131" width="5" style="50" customWidth="1"/>
    <col min="16132" max="16132" width="20.09765625" style="50" customWidth="1"/>
    <col min="16133" max="16133" width="16.19921875" style="50" customWidth="1"/>
    <col min="16134" max="16134" width="19.19921875" style="50" customWidth="1"/>
    <col min="16135" max="16135" width="10.59765625" style="50" customWidth="1"/>
    <col min="16136" max="16384" width="9" style="50"/>
  </cols>
  <sheetData>
    <row r="1" spans="1:15" s="35" customFormat="1" ht="21" customHeight="1" x14ac:dyDescent="0.25">
      <c r="A1" s="1" t="s">
        <v>1670</v>
      </c>
      <c r="B1" s="1" t="s">
        <v>65</v>
      </c>
      <c r="C1" s="1" t="s">
        <v>1672</v>
      </c>
      <c r="D1" s="1" t="s">
        <v>1671</v>
      </c>
      <c r="E1" s="1" t="s">
        <v>1673</v>
      </c>
      <c r="F1" s="1" t="s">
        <v>1674</v>
      </c>
      <c r="G1" s="1" t="s">
        <v>211</v>
      </c>
      <c r="H1" s="1" t="s">
        <v>1645</v>
      </c>
      <c r="I1" s="1" t="s">
        <v>210</v>
      </c>
      <c r="J1" s="1" t="s">
        <v>1676</v>
      </c>
      <c r="K1" s="1" t="s">
        <v>1677</v>
      </c>
      <c r="L1" s="1" t="s">
        <v>1678</v>
      </c>
      <c r="M1" s="1" t="s">
        <v>1693</v>
      </c>
      <c r="N1" s="1" t="s">
        <v>212</v>
      </c>
      <c r="O1" s="160" t="s">
        <v>1852</v>
      </c>
    </row>
    <row r="2" spans="1:15" s="44" customFormat="1" ht="24" x14ac:dyDescent="0.25">
      <c r="A2" s="36" t="s">
        <v>1419</v>
      </c>
      <c r="B2" s="37" t="s">
        <v>213</v>
      </c>
      <c r="C2" s="41" t="s">
        <v>215</v>
      </c>
      <c r="D2" s="38" t="s">
        <v>214</v>
      </c>
      <c r="E2" s="52" t="s">
        <v>217</v>
      </c>
      <c r="F2" s="52" t="s">
        <v>217</v>
      </c>
      <c r="G2" s="41" t="s">
        <v>218</v>
      </c>
      <c r="H2" s="38" t="s">
        <v>1655</v>
      </c>
      <c r="I2" s="38" t="s">
        <v>216</v>
      </c>
      <c r="J2" s="43" t="s">
        <v>1654</v>
      </c>
      <c r="K2" s="43" t="s">
        <v>219</v>
      </c>
      <c r="L2" s="43" t="s">
        <v>219</v>
      </c>
      <c r="M2" s="43"/>
      <c r="N2" s="34" t="s">
        <v>76</v>
      </c>
      <c r="O2" s="161" t="s">
        <v>1850</v>
      </c>
    </row>
    <row r="3" spans="1:15" s="44" customFormat="1" ht="24" x14ac:dyDescent="0.25">
      <c r="A3" s="36" t="s">
        <v>1420</v>
      </c>
      <c r="B3" s="37" t="s">
        <v>213</v>
      </c>
      <c r="C3" s="41" t="s">
        <v>221</v>
      </c>
      <c r="D3" s="38" t="s">
        <v>220</v>
      </c>
      <c r="E3" s="52" t="s">
        <v>222</v>
      </c>
      <c r="F3" s="52" t="s">
        <v>222</v>
      </c>
      <c r="G3" s="41" t="s">
        <v>218</v>
      </c>
      <c r="H3" s="38" t="s">
        <v>1655</v>
      </c>
      <c r="I3" s="38" t="s">
        <v>216</v>
      </c>
      <c r="J3" s="43" t="s">
        <v>1654</v>
      </c>
      <c r="K3" s="43" t="s">
        <v>219</v>
      </c>
      <c r="L3" s="43" t="s">
        <v>219</v>
      </c>
      <c r="M3" s="43"/>
      <c r="N3" s="34" t="s">
        <v>76</v>
      </c>
      <c r="O3" s="162"/>
    </row>
    <row r="4" spans="1:15" s="53" customFormat="1" ht="24" x14ac:dyDescent="0.25">
      <c r="A4" s="36" t="s">
        <v>1421</v>
      </c>
      <c r="B4" s="37" t="s">
        <v>213</v>
      </c>
      <c r="C4" s="41" t="s">
        <v>224</v>
      </c>
      <c r="D4" s="38" t="s">
        <v>223</v>
      </c>
      <c r="E4" s="52" t="s">
        <v>225</v>
      </c>
      <c r="F4" s="52" t="s">
        <v>226</v>
      </c>
      <c r="G4" s="41" t="s">
        <v>218</v>
      </c>
      <c r="H4" s="38" t="s">
        <v>1655</v>
      </c>
      <c r="I4" s="38" t="s">
        <v>216</v>
      </c>
      <c r="J4" s="43" t="s">
        <v>1654</v>
      </c>
      <c r="K4" s="43" t="s">
        <v>219</v>
      </c>
      <c r="L4" s="43" t="s">
        <v>219</v>
      </c>
      <c r="M4" s="43"/>
      <c r="N4" s="34" t="s">
        <v>76</v>
      </c>
      <c r="O4" s="162"/>
    </row>
    <row r="5" spans="1:15" s="53" customFormat="1" ht="24" x14ac:dyDescent="0.25">
      <c r="A5" s="36" t="s">
        <v>1422</v>
      </c>
      <c r="B5" s="37" t="s">
        <v>213</v>
      </c>
      <c r="C5" s="41" t="s">
        <v>228</v>
      </c>
      <c r="D5" s="38" t="s">
        <v>227</v>
      </c>
      <c r="E5" s="52" t="s">
        <v>229</v>
      </c>
      <c r="F5" s="52" t="s">
        <v>229</v>
      </c>
      <c r="G5" s="41" t="s">
        <v>218</v>
      </c>
      <c r="H5" s="38" t="s">
        <v>1655</v>
      </c>
      <c r="I5" s="38" t="s">
        <v>216</v>
      </c>
      <c r="J5" s="43" t="s">
        <v>1654</v>
      </c>
      <c r="K5" s="43" t="s">
        <v>219</v>
      </c>
      <c r="L5" s="43" t="s">
        <v>219</v>
      </c>
      <c r="M5" s="43"/>
      <c r="N5" s="34" t="s">
        <v>76</v>
      </c>
      <c r="O5" s="162"/>
    </row>
    <row r="6" spans="1:15" s="53" customFormat="1" ht="24" x14ac:dyDescent="0.25">
      <c r="A6" s="36" t="s">
        <v>1423</v>
      </c>
      <c r="B6" s="37" t="s">
        <v>213</v>
      </c>
      <c r="C6" s="41" t="s">
        <v>231</v>
      </c>
      <c r="D6" s="38" t="s">
        <v>230</v>
      </c>
      <c r="E6" s="52" t="s">
        <v>232</v>
      </c>
      <c r="F6" s="52" t="s">
        <v>232</v>
      </c>
      <c r="G6" s="41" t="s">
        <v>218</v>
      </c>
      <c r="H6" s="38" t="s">
        <v>1655</v>
      </c>
      <c r="I6" s="38" t="s">
        <v>216</v>
      </c>
      <c r="J6" s="43" t="s">
        <v>1654</v>
      </c>
      <c r="K6" s="43" t="s">
        <v>219</v>
      </c>
      <c r="L6" s="43" t="s">
        <v>219</v>
      </c>
      <c r="M6" s="43"/>
      <c r="N6" s="34" t="s">
        <v>76</v>
      </c>
      <c r="O6" s="162"/>
    </row>
    <row r="7" spans="1:15" s="53" customFormat="1" ht="24" x14ac:dyDescent="0.25">
      <c r="A7" s="36" t="s">
        <v>1424</v>
      </c>
      <c r="B7" s="37" t="s">
        <v>213</v>
      </c>
      <c r="C7" s="41" t="s">
        <v>234</v>
      </c>
      <c r="D7" s="38" t="s">
        <v>233</v>
      </c>
      <c r="E7" s="52" t="s">
        <v>235</v>
      </c>
      <c r="F7" s="52" t="s">
        <v>235</v>
      </c>
      <c r="G7" s="41" t="s">
        <v>218</v>
      </c>
      <c r="H7" s="38" t="s">
        <v>1655</v>
      </c>
      <c r="I7" s="38" t="s">
        <v>216</v>
      </c>
      <c r="J7" s="43" t="s">
        <v>1654</v>
      </c>
      <c r="K7" s="43" t="s">
        <v>219</v>
      </c>
      <c r="L7" s="43" t="s">
        <v>219</v>
      </c>
      <c r="M7" s="43"/>
      <c r="N7" s="34" t="s">
        <v>76</v>
      </c>
      <c r="O7" s="162"/>
    </row>
    <row r="8" spans="1:15" s="53" customFormat="1" ht="24" x14ac:dyDescent="0.25">
      <c r="A8" s="36" t="s">
        <v>1425</v>
      </c>
      <c r="B8" s="37" t="s">
        <v>236</v>
      </c>
      <c r="C8" s="42" t="s">
        <v>238</v>
      </c>
      <c r="D8" s="38" t="s">
        <v>237</v>
      </c>
      <c r="E8" s="52" t="s">
        <v>239</v>
      </c>
      <c r="F8" s="52" t="s">
        <v>239</v>
      </c>
      <c r="G8" s="41" t="s">
        <v>218</v>
      </c>
      <c r="H8" s="38" t="s">
        <v>1655</v>
      </c>
      <c r="I8" s="38" t="s">
        <v>216</v>
      </c>
      <c r="J8" s="43" t="s">
        <v>1654</v>
      </c>
      <c r="K8" s="43" t="s">
        <v>219</v>
      </c>
      <c r="L8" s="43" t="s">
        <v>219</v>
      </c>
      <c r="M8" s="43"/>
      <c r="N8" s="34" t="s">
        <v>76</v>
      </c>
      <c r="O8" s="162"/>
    </row>
    <row r="9" spans="1:15" s="53" customFormat="1" ht="36" x14ac:dyDescent="0.25">
      <c r="A9" s="36" t="s">
        <v>1426</v>
      </c>
      <c r="B9" s="37" t="s">
        <v>213</v>
      </c>
      <c r="C9" s="41" t="s">
        <v>241</v>
      </c>
      <c r="D9" s="38" t="s">
        <v>240</v>
      </c>
      <c r="E9" s="52" t="s">
        <v>242</v>
      </c>
      <c r="F9" s="52" t="s">
        <v>242</v>
      </c>
      <c r="G9" s="41" t="s">
        <v>218</v>
      </c>
      <c r="H9" s="38" t="s">
        <v>1655</v>
      </c>
      <c r="I9" s="38" t="s">
        <v>216</v>
      </c>
      <c r="J9" s="43" t="s">
        <v>1654</v>
      </c>
      <c r="K9" s="43" t="s">
        <v>219</v>
      </c>
      <c r="L9" s="43" t="s">
        <v>219</v>
      </c>
      <c r="M9" s="43"/>
      <c r="N9" s="34" t="s">
        <v>76</v>
      </c>
      <c r="O9" s="162"/>
    </row>
    <row r="10" spans="1:15" s="53" customFormat="1" ht="36" x14ac:dyDescent="0.25">
      <c r="A10" s="36" t="s">
        <v>1427</v>
      </c>
      <c r="B10" s="37" t="s">
        <v>213</v>
      </c>
      <c r="C10" s="41" t="s">
        <v>244</v>
      </c>
      <c r="D10" s="38" t="s">
        <v>243</v>
      </c>
      <c r="E10" s="52" t="s">
        <v>245</v>
      </c>
      <c r="F10" s="52" t="s">
        <v>245</v>
      </c>
      <c r="G10" s="41" t="s">
        <v>218</v>
      </c>
      <c r="H10" s="38" t="s">
        <v>1655</v>
      </c>
      <c r="I10" s="38" t="s">
        <v>216</v>
      </c>
      <c r="J10" s="43" t="s">
        <v>1654</v>
      </c>
      <c r="K10" s="43" t="s">
        <v>219</v>
      </c>
      <c r="L10" s="43" t="s">
        <v>219</v>
      </c>
      <c r="M10" s="43"/>
      <c r="N10" s="34" t="s">
        <v>76</v>
      </c>
      <c r="O10" s="162"/>
    </row>
    <row r="11" spans="1:15" s="53" customFormat="1" ht="36" x14ac:dyDescent="0.25">
      <c r="A11" s="36" t="s">
        <v>1428</v>
      </c>
      <c r="B11" s="37" t="s">
        <v>213</v>
      </c>
      <c r="C11" s="41" t="s">
        <v>246</v>
      </c>
      <c r="D11" s="38" t="s">
        <v>243</v>
      </c>
      <c r="E11" s="52" t="s">
        <v>247</v>
      </c>
      <c r="F11" s="52" t="s">
        <v>247</v>
      </c>
      <c r="G11" s="41" t="s">
        <v>218</v>
      </c>
      <c r="H11" s="38" t="s">
        <v>1655</v>
      </c>
      <c r="I11" s="38" t="s">
        <v>216</v>
      </c>
      <c r="J11" s="43" t="s">
        <v>1654</v>
      </c>
      <c r="K11" s="43" t="s">
        <v>219</v>
      </c>
      <c r="L11" s="43" t="s">
        <v>219</v>
      </c>
      <c r="M11" s="43"/>
      <c r="N11" s="34" t="s">
        <v>76</v>
      </c>
      <c r="O11" s="162"/>
    </row>
    <row r="12" spans="1:15" s="44" customFormat="1" ht="24" x14ac:dyDescent="0.25">
      <c r="A12" s="36" t="s">
        <v>1429</v>
      </c>
      <c r="B12" s="37" t="s">
        <v>213</v>
      </c>
      <c r="C12" s="41" t="s">
        <v>249</v>
      </c>
      <c r="D12" s="38" t="s">
        <v>248</v>
      </c>
      <c r="E12" s="52" t="s">
        <v>250</v>
      </c>
      <c r="F12" s="52" t="s">
        <v>250</v>
      </c>
      <c r="G12" s="41" t="s">
        <v>218</v>
      </c>
      <c r="H12" s="38" t="s">
        <v>1655</v>
      </c>
      <c r="I12" s="38" t="s">
        <v>216</v>
      </c>
      <c r="J12" s="43" t="s">
        <v>1654</v>
      </c>
      <c r="K12" s="43" t="s">
        <v>219</v>
      </c>
      <c r="L12" s="43" t="s">
        <v>219</v>
      </c>
      <c r="M12" s="43"/>
      <c r="N12" s="34" t="s">
        <v>76</v>
      </c>
      <c r="O12" s="162"/>
    </row>
    <row r="13" spans="1:15" s="44" customFormat="1" ht="24" x14ac:dyDescent="0.25">
      <c r="A13" s="36" t="s">
        <v>1430</v>
      </c>
      <c r="B13" s="37" t="s">
        <v>213</v>
      </c>
      <c r="C13" s="41" t="s">
        <v>252</v>
      </c>
      <c r="D13" s="38" t="s">
        <v>251</v>
      </c>
      <c r="E13" s="52" t="s">
        <v>253</v>
      </c>
      <c r="F13" s="52" t="s">
        <v>253</v>
      </c>
      <c r="G13" s="41" t="s">
        <v>218</v>
      </c>
      <c r="H13" s="38" t="s">
        <v>1655</v>
      </c>
      <c r="I13" s="38" t="s">
        <v>216</v>
      </c>
      <c r="J13" s="43" t="s">
        <v>1654</v>
      </c>
      <c r="K13" s="43" t="s">
        <v>219</v>
      </c>
      <c r="L13" s="43" t="s">
        <v>219</v>
      </c>
      <c r="M13" s="43"/>
      <c r="N13" s="34" t="s">
        <v>76</v>
      </c>
      <c r="O13" s="162"/>
    </row>
    <row r="14" spans="1:15" s="53" customFormat="1" ht="24" x14ac:dyDescent="0.25">
      <c r="A14" s="36" t="s">
        <v>1431</v>
      </c>
      <c r="B14" s="37" t="s">
        <v>213</v>
      </c>
      <c r="C14" s="41" t="s">
        <v>255</v>
      </c>
      <c r="D14" s="38" t="s">
        <v>254</v>
      </c>
      <c r="E14" s="52" t="s">
        <v>256</v>
      </c>
      <c r="F14" s="52" t="s">
        <v>257</v>
      </c>
      <c r="G14" s="41" t="s">
        <v>218</v>
      </c>
      <c r="H14" s="38" t="s">
        <v>1655</v>
      </c>
      <c r="I14" s="38" t="s">
        <v>216</v>
      </c>
      <c r="J14" s="43" t="s">
        <v>1654</v>
      </c>
      <c r="K14" s="43" t="s">
        <v>219</v>
      </c>
      <c r="L14" s="43" t="s">
        <v>219</v>
      </c>
      <c r="M14" s="43"/>
      <c r="N14" s="34" t="s">
        <v>76</v>
      </c>
      <c r="O14" s="162"/>
    </row>
    <row r="15" spans="1:15" s="53" customFormat="1" ht="24" x14ac:dyDescent="0.25">
      <c r="A15" s="36" t="s">
        <v>1432</v>
      </c>
      <c r="B15" s="37" t="s">
        <v>213</v>
      </c>
      <c r="C15" s="41" t="s">
        <v>259</v>
      </c>
      <c r="D15" s="38" t="s">
        <v>258</v>
      </c>
      <c r="E15" s="52" t="s">
        <v>260</v>
      </c>
      <c r="F15" s="52" t="s">
        <v>260</v>
      </c>
      <c r="G15" s="41" t="s">
        <v>218</v>
      </c>
      <c r="H15" s="38" t="s">
        <v>1655</v>
      </c>
      <c r="I15" s="38" t="s">
        <v>216</v>
      </c>
      <c r="J15" s="43" t="s">
        <v>1654</v>
      </c>
      <c r="K15" s="43" t="s">
        <v>219</v>
      </c>
      <c r="L15" s="43" t="s">
        <v>219</v>
      </c>
      <c r="M15" s="43"/>
      <c r="N15" s="34" t="s">
        <v>76</v>
      </c>
      <c r="O15" s="48"/>
    </row>
    <row r="16" spans="1:15" s="53" customFormat="1" ht="24" x14ac:dyDescent="0.25">
      <c r="A16" s="36" t="s">
        <v>1433</v>
      </c>
      <c r="B16" s="37" t="s">
        <v>213</v>
      </c>
      <c r="C16" s="41" t="s">
        <v>262</v>
      </c>
      <c r="D16" s="38" t="s">
        <v>261</v>
      </c>
      <c r="E16" s="52" t="s">
        <v>263</v>
      </c>
      <c r="F16" s="52" t="s">
        <v>263</v>
      </c>
      <c r="G16" s="41" t="s">
        <v>218</v>
      </c>
      <c r="H16" s="38" t="s">
        <v>1655</v>
      </c>
      <c r="I16" s="38" t="s">
        <v>216</v>
      </c>
      <c r="J16" s="43" t="s">
        <v>1654</v>
      </c>
      <c r="K16" s="43" t="s">
        <v>219</v>
      </c>
      <c r="L16" s="43" t="s">
        <v>219</v>
      </c>
      <c r="M16" s="43"/>
      <c r="N16" s="34" t="s">
        <v>76</v>
      </c>
      <c r="O16" s="48"/>
    </row>
    <row r="17" spans="1:15" s="53" customFormat="1" ht="24" x14ac:dyDescent="0.25">
      <c r="A17" s="36" t="s">
        <v>1434</v>
      </c>
      <c r="B17" s="37" t="s">
        <v>213</v>
      </c>
      <c r="C17" s="41" t="s">
        <v>265</v>
      </c>
      <c r="D17" s="38" t="s">
        <v>264</v>
      </c>
      <c r="E17" s="52" t="s">
        <v>266</v>
      </c>
      <c r="F17" s="52" t="s">
        <v>266</v>
      </c>
      <c r="G17" s="41" t="s">
        <v>218</v>
      </c>
      <c r="H17" s="38" t="s">
        <v>1655</v>
      </c>
      <c r="I17" s="38" t="s">
        <v>216</v>
      </c>
      <c r="J17" s="43" t="s">
        <v>1654</v>
      </c>
      <c r="K17" s="43" t="s">
        <v>219</v>
      </c>
      <c r="L17" s="43" t="s">
        <v>219</v>
      </c>
      <c r="M17" s="43"/>
      <c r="N17" s="34" t="s">
        <v>76</v>
      </c>
      <c r="O17" s="48"/>
    </row>
    <row r="18" spans="1:15" s="53" customFormat="1" ht="24" x14ac:dyDescent="0.25">
      <c r="A18" s="36" t="s">
        <v>1435</v>
      </c>
      <c r="B18" s="37" t="s">
        <v>236</v>
      </c>
      <c r="C18" s="42" t="s">
        <v>268</v>
      </c>
      <c r="D18" s="38" t="s">
        <v>267</v>
      </c>
      <c r="E18" s="52" t="s">
        <v>269</v>
      </c>
      <c r="F18" s="52" t="s">
        <v>269</v>
      </c>
      <c r="G18" s="41" t="s">
        <v>218</v>
      </c>
      <c r="H18" s="38" t="s">
        <v>1655</v>
      </c>
      <c r="I18" s="38" t="s">
        <v>216</v>
      </c>
      <c r="J18" s="43" t="s">
        <v>1654</v>
      </c>
      <c r="K18" s="43" t="s">
        <v>219</v>
      </c>
      <c r="L18" s="43" t="s">
        <v>219</v>
      </c>
      <c r="M18" s="43"/>
      <c r="N18" s="34" t="s">
        <v>76</v>
      </c>
      <c r="O18" s="48"/>
    </row>
    <row r="19" spans="1:15" s="53" customFormat="1" ht="24" x14ac:dyDescent="0.25">
      <c r="A19" s="36" t="s">
        <v>1436</v>
      </c>
      <c r="B19" s="37" t="s">
        <v>213</v>
      </c>
      <c r="C19" s="41" t="s">
        <v>271</v>
      </c>
      <c r="D19" s="38" t="s">
        <v>270</v>
      </c>
      <c r="E19" s="52" t="s">
        <v>272</v>
      </c>
      <c r="F19" s="52" t="s">
        <v>272</v>
      </c>
      <c r="G19" s="41" t="s">
        <v>218</v>
      </c>
      <c r="H19" s="38" t="s">
        <v>1655</v>
      </c>
      <c r="I19" s="38" t="s">
        <v>216</v>
      </c>
      <c r="J19" s="43" t="s">
        <v>1654</v>
      </c>
      <c r="K19" s="43" t="s">
        <v>219</v>
      </c>
      <c r="L19" s="43" t="s">
        <v>219</v>
      </c>
      <c r="M19" s="43"/>
      <c r="N19" s="34" t="s">
        <v>76</v>
      </c>
      <c r="O19" s="48"/>
    </row>
    <row r="20" spans="1:15" s="53" customFormat="1" ht="24" x14ac:dyDescent="0.25">
      <c r="A20" s="36" t="s">
        <v>1437</v>
      </c>
      <c r="B20" s="37" t="s">
        <v>213</v>
      </c>
      <c r="C20" s="41" t="s">
        <v>273</v>
      </c>
      <c r="D20" s="38" t="s">
        <v>243</v>
      </c>
      <c r="E20" s="52" t="s">
        <v>274</v>
      </c>
      <c r="F20" s="52" t="s">
        <v>274</v>
      </c>
      <c r="G20" s="41" t="s">
        <v>218</v>
      </c>
      <c r="H20" s="38" t="s">
        <v>1655</v>
      </c>
      <c r="I20" s="38" t="s">
        <v>216</v>
      </c>
      <c r="J20" s="43" t="s">
        <v>1654</v>
      </c>
      <c r="K20" s="43" t="s">
        <v>219</v>
      </c>
      <c r="L20" s="43" t="s">
        <v>219</v>
      </c>
      <c r="M20" s="43"/>
      <c r="N20" s="34" t="s">
        <v>76</v>
      </c>
      <c r="O20" s="48"/>
    </row>
    <row r="21" spans="1:15" s="53" customFormat="1" ht="24" x14ac:dyDescent="0.25">
      <c r="A21" s="36" t="s">
        <v>1438</v>
      </c>
      <c r="B21" s="37" t="s">
        <v>213</v>
      </c>
      <c r="C21" s="41" t="s">
        <v>276</v>
      </c>
      <c r="D21" s="38" t="s">
        <v>275</v>
      </c>
      <c r="E21" s="52" t="s">
        <v>277</v>
      </c>
      <c r="F21" s="52" t="s">
        <v>277</v>
      </c>
      <c r="G21" s="41" t="s">
        <v>218</v>
      </c>
      <c r="H21" s="38" t="s">
        <v>1655</v>
      </c>
      <c r="I21" s="38" t="s">
        <v>216</v>
      </c>
      <c r="J21" s="43" t="s">
        <v>1654</v>
      </c>
      <c r="K21" s="43" t="s">
        <v>219</v>
      </c>
      <c r="L21" s="43" t="s">
        <v>219</v>
      </c>
      <c r="M21" s="43"/>
      <c r="N21" s="34" t="s">
        <v>76</v>
      </c>
      <c r="O21" s="163"/>
    </row>
    <row r="22" spans="1:15" s="44" customFormat="1" ht="24" x14ac:dyDescent="0.25">
      <c r="A22" s="36" t="s">
        <v>1439</v>
      </c>
      <c r="B22" s="37" t="s">
        <v>213</v>
      </c>
      <c r="C22" s="41" t="s">
        <v>279</v>
      </c>
      <c r="D22" s="38" t="s">
        <v>278</v>
      </c>
      <c r="E22" s="52" t="s">
        <v>280</v>
      </c>
      <c r="F22" s="52" t="s">
        <v>280</v>
      </c>
      <c r="G22" s="41" t="s">
        <v>218</v>
      </c>
      <c r="H22" s="38" t="s">
        <v>1655</v>
      </c>
      <c r="I22" s="38" t="s">
        <v>216</v>
      </c>
      <c r="J22" s="43" t="s">
        <v>1654</v>
      </c>
      <c r="K22" s="43" t="s">
        <v>219</v>
      </c>
      <c r="L22" s="43" t="s">
        <v>219</v>
      </c>
      <c r="M22" s="43"/>
      <c r="N22" s="34" t="s">
        <v>76</v>
      </c>
      <c r="O22" s="163"/>
    </row>
    <row r="23" spans="1:15" s="44" customFormat="1" ht="24" x14ac:dyDescent="0.25">
      <c r="A23" s="36" t="s">
        <v>1440</v>
      </c>
      <c r="B23" s="37" t="s">
        <v>213</v>
      </c>
      <c r="C23" s="41" t="s">
        <v>282</v>
      </c>
      <c r="D23" s="38" t="s">
        <v>281</v>
      </c>
      <c r="E23" s="52" t="s">
        <v>283</v>
      </c>
      <c r="F23" s="52" t="s">
        <v>283</v>
      </c>
      <c r="G23" s="41" t="s">
        <v>218</v>
      </c>
      <c r="H23" s="38" t="s">
        <v>1655</v>
      </c>
      <c r="I23" s="38" t="s">
        <v>216</v>
      </c>
      <c r="J23" s="43" t="s">
        <v>1654</v>
      </c>
      <c r="K23" s="43" t="s">
        <v>219</v>
      </c>
      <c r="L23" s="43" t="s">
        <v>219</v>
      </c>
      <c r="M23" s="43"/>
      <c r="N23" s="34" t="s">
        <v>76</v>
      </c>
      <c r="O23" s="163"/>
    </row>
    <row r="24" spans="1:15" s="53" customFormat="1" ht="24" x14ac:dyDescent="0.25">
      <c r="A24" s="36" t="s">
        <v>1441</v>
      </c>
      <c r="B24" s="37" t="s">
        <v>213</v>
      </c>
      <c r="C24" s="41" t="s">
        <v>285</v>
      </c>
      <c r="D24" s="38" t="s">
        <v>284</v>
      </c>
      <c r="E24" s="52" t="s">
        <v>286</v>
      </c>
      <c r="F24" s="52" t="s">
        <v>287</v>
      </c>
      <c r="G24" s="41" t="s">
        <v>218</v>
      </c>
      <c r="H24" s="38" t="s">
        <v>1655</v>
      </c>
      <c r="I24" s="38" t="s">
        <v>216</v>
      </c>
      <c r="J24" s="43" t="s">
        <v>1654</v>
      </c>
      <c r="K24" s="43" t="s">
        <v>219</v>
      </c>
      <c r="L24" s="43" t="s">
        <v>219</v>
      </c>
      <c r="M24" s="43"/>
      <c r="N24" s="34" t="s">
        <v>76</v>
      </c>
      <c r="O24" s="163"/>
    </row>
    <row r="25" spans="1:15" s="53" customFormat="1" ht="24" x14ac:dyDescent="0.25">
      <c r="A25" s="36" t="s">
        <v>1442</v>
      </c>
      <c r="B25" s="37" t="s">
        <v>213</v>
      </c>
      <c r="C25" s="41" t="s">
        <v>289</v>
      </c>
      <c r="D25" s="38" t="s">
        <v>288</v>
      </c>
      <c r="E25" s="52" t="s">
        <v>290</v>
      </c>
      <c r="F25" s="52" t="s">
        <v>290</v>
      </c>
      <c r="G25" s="41" t="s">
        <v>218</v>
      </c>
      <c r="H25" s="38" t="s">
        <v>1655</v>
      </c>
      <c r="I25" s="38" t="s">
        <v>216</v>
      </c>
      <c r="J25" s="43" t="s">
        <v>1654</v>
      </c>
      <c r="K25" s="43" t="s">
        <v>219</v>
      </c>
      <c r="L25" s="43" t="s">
        <v>219</v>
      </c>
      <c r="M25" s="43"/>
      <c r="N25" s="34" t="s">
        <v>76</v>
      </c>
      <c r="O25" s="164"/>
    </row>
    <row r="26" spans="1:15" s="53" customFormat="1" ht="24" x14ac:dyDescent="0.25">
      <c r="A26" s="36" t="s">
        <v>1443</v>
      </c>
      <c r="B26" s="37" t="s">
        <v>213</v>
      </c>
      <c r="C26" s="41" t="s">
        <v>292</v>
      </c>
      <c r="D26" s="38" t="s">
        <v>291</v>
      </c>
      <c r="E26" s="52" t="s">
        <v>293</v>
      </c>
      <c r="F26" s="52" t="s">
        <v>293</v>
      </c>
      <c r="G26" s="41" t="s">
        <v>218</v>
      </c>
      <c r="H26" s="38" t="s">
        <v>1655</v>
      </c>
      <c r="I26" s="38" t="s">
        <v>216</v>
      </c>
      <c r="J26" s="43" t="s">
        <v>1654</v>
      </c>
      <c r="K26" s="43" t="s">
        <v>219</v>
      </c>
      <c r="L26" s="43" t="s">
        <v>219</v>
      </c>
      <c r="M26" s="43"/>
      <c r="N26" s="34" t="s">
        <v>76</v>
      </c>
      <c r="O26" s="48"/>
    </row>
    <row r="27" spans="1:15" s="53" customFormat="1" ht="24" x14ac:dyDescent="0.25">
      <c r="A27" s="36" t="s">
        <v>1444</v>
      </c>
      <c r="B27" s="37" t="s">
        <v>213</v>
      </c>
      <c r="C27" s="41" t="s">
        <v>295</v>
      </c>
      <c r="D27" s="38" t="s">
        <v>294</v>
      </c>
      <c r="E27" s="52" t="s">
        <v>296</v>
      </c>
      <c r="F27" s="52" t="s">
        <v>296</v>
      </c>
      <c r="G27" s="41" t="s">
        <v>218</v>
      </c>
      <c r="H27" s="38" t="s">
        <v>1655</v>
      </c>
      <c r="I27" s="38" t="s">
        <v>216</v>
      </c>
      <c r="J27" s="43" t="s">
        <v>1654</v>
      </c>
      <c r="K27" s="43" t="s">
        <v>219</v>
      </c>
      <c r="L27" s="43" t="s">
        <v>219</v>
      </c>
      <c r="M27" s="43"/>
      <c r="N27" s="34" t="s">
        <v>76</v>
      </c>
      <c r="O27" s="48"/>
    </row>
    <row r="28" spans="1:15" s="53" customFormat="1" ht="24" x14ac:dyDescent="0.25">
      <c r="A28" s="36" t="s">
        <v>1445</v>
      </c>
      <c r="B28" s="37" t="s">
        <v>236</v>
      </c>
      <c r="C28" s="42" t="s">
        <v>298</v>
      </c>
      <c r="D28" s="38" t="s">
        <v>297</v>
      </c>
      <c r="E28" s="52" t="s">
        <v>299</v>
      </c>
      <c r="F28" s="52" t="s">
        <v>299</v>
      </c>
      <c r="G28" s="41" t="s">
        <v>218</v>
      </c>
      <c r="H28" s="38" t="s">
        <v>1655</v>
      </c>
      <c r="I28" s="38" t="s">
        <v>216</v>
      </c>
      <c r="J28" s="43" t="s">
        <v>1654</v>
      </c>
      <c r="K28" s="43" t="s">
        <v>219</v>
      </c>
      <c r="L28" s="43" t="s">
        <v>219</v>
      </c>
      <c r="M28" s="43"/>
      <c r="N28" s="34" t="s">
        <v>76</v>
      </c>
      <c r="O28" s="48"/>
    </row>
    <row r="29" spans="1:15" s="53" customFormat="1" ht="24" x14ac:dyDescent="0.25">
      <c r="A29" s="36" t="s">
        <v>1446</v>
      </c>
      <c r="B29" s="37" t="s">
        <v>213</v>
      </c>
      <c r="C29" s="41" t="s">
        <v>301</v>
      </c>
      <c r="D29" s="38" t="s">
        <v>300</v>
      </c>
      <c r="E29" s="52" t="s">
        <v>302</v>
      </c>
      <c r="F29" s="52" t="s">
        <v>302</v>
      </c>
      <c r="G29" s="41" t="s">
        <v>218</v>
      </c>
      <c r="H29" s="38" t="s">
        <v>1655</v>
      </c>
      <c r="I29" s="38" t="s">
        <v>216</v>
      </c>
      <c r="J29" s="43" t="s">
        <v>1654</v>
      </c>
      <c r="K29" s="43" t="s">
        <v>219</v>
      </c>
      <c r="L29" s="43" t="s">
        <v>219</v>
      </c>
      <c r="M29" s="43"/>
      <c r="N29" s="34" t="s">
        <v>76</v>
      </c>
      <c r="O29" s="48"/>
    </row>
    <row r="30" spans="1:15" s="53" customFormat="1" ht="24" x14ac:dyDescent="0.25">
      <c r="A30" s="36" t="s">
        <v>1447</v>
      </c>
      <c r="B30" s="37" t="s">
        <v>213</v>
      </c>
      <c r="C30" s="41" t="s">
        <v>304</v>
      </c>
      <c r="D30" s="38" t="s">
        <v>303</v>
      </c>
      <c r="E30" s="52" t="s">
        <v>305</v>
      </c>
      <c r="F30" s="52" t="s">
        <v>305</v>
      </c>
      <c r="G30" s="41" t="s">
        <v>218</v>
      </c>
      <c r="H30" s="38" t="s">
        <v>1655</v>
      </c>
      <c r="I30" s="38" t="s">
        <v>216</v>
      </c>
      <c r="J30" s="43" t="s">
        <v>1654</v>
      </c>
      <c r="K30" s="43" t="s">
        <v>219</v>
      </c>
      <c r="L30" s="43" t="s">
        <v>219</v>
      </c>
      <c r="M30" s="43"/>
      <c r="N30" s="34" t="s">
        <v>76</v>
      </c>
      <c r="O30" s="48"/>
    </row>
    <row r="31" spans="1:15" s="53" customFormat="1" ht="24" x14ac:dyDescent="0.25">
      <c r="A31" s="36" t="s">
        <v>1448</v>
      </c>
      <c r="B31" s="37" t="s">
        <v>213</v>
      </c>
      <c r="C31" s="41" t="s">
        <v>307</v>
      </c>
      <c r="D31" s="38" t="s">
        <v>306</v>
      </c>
      <c r="E31" s="52" t="s">
        <v>308</v>
      </c>
      <c r="F31" s="52" t="s">
        <v>308</v>
      </c>
      <c r="G31" s="41" t="s">
        <v>218</v>
      </c>
      <c r="H31" s="38" t="s">
        <v>1655</v>
      </c>
      <c r="I31" s="38" t="s">
        <v>216</v>
      </c>
      <c r="J31" s="43" t="s">
        <v>1654</v>
      </c>
      <c r="K31" s="43" t="s">
        <v>219</v>
      </c>
      <c r="L31" s="43" t="s">
        <v>219</v>
      </c>
      <c r="M31" s="43"/>
      <c r="N31" s="34" t="s">
        <v>76</v>
      </c>
      <c r="O31" s="162"/>
    </row>
    <row r="32" spans="1:15" s="44" customFormat="1" ht="24" x14ac:dyDescent="0.25">
      <c r="A32" s="36" t="s">
        <v>1761</v>
      </c>
      <c r="B32" s="37" t="s">
        <v>213</v>
      </c>
      <c r="C32" s="41" t="s">
        <v>310</v>
      </c>
      <c r="D32" s="38" t="s">
        <v>309</v>
      </c>
      <c r="E32" s="52" t="s">
        <v>311</v>
      </c>
      <c r="F32" s="52" t="s">
        <v>311</v>
      </c>
      <c r="G32" s="41" t="s">
        <v>218</v>
      </c>
      <c r="H32" s="38" t="s">
        <v>1655</v>
      </c>
      <c r="I32" s="38" t="s">
        <v>216</v>
      </c>
      <c r="J32" s="43" t="s">
        <v>1654</v>
      </c>
      <c r="K32" s="43" t="s">
        <v>219</v>
      </c>
      <c r="L32" s="43" t="s">
        <v>219</v>
      </c>
      <c r="M32" s="43"/>
      <c r="N32" s="34" t="s">
        <v>76</v>
      </c>
      <c r="O32" s="162"/>
    </row>
    <row r="33" spans="1:15" s="44" customFormat="1" ht="24" x14ac:dyDescent="0.25">
      <c r="A33" s="36" t="s">
        <v>1762</v>
      </c>
      <c r="B33" s="37" t="s">
        <v>213</v>
      </c>
      <c r="C33" s="41" t="s">
        <v>313</v>
      </c>
      <c r="D33" s="38" t="s">
        <v>312</v>
      </c>
      <c r="E33" s="52" t="s">
        <v>314</v>
      </c>
      <c r="F33" s="52" t="s">
        <v>314</v>
      </c>
      <c r="G33" s="41" t="s">
        <v>218</v>
      </c>
      <c r="H33" s="38" t="s">
        <v>1655</v>
      </c>
      <c r="I33" s="38" t="s">
        <v>216</v>
      </c>
      <c r="J33" s="43" t="s">
        <v>1654</v>
      </c>
      <c r="K33" s="43" t="s">
        <v>219</v>
      </c>
      <c r="L33" s="43" t="s">
        <v>219</v>
      </c>
      <c r="M33" s="43"/>
      <c r="N33" s="34" t="s">
        <v>76</v>
      </c>
      <c r="O33" s="162"/>
    </row>
    <row r="34" spans="1:15" s="53" customFormat="1" ht="24" x14ac:dyDescent="0.25">
      <c r="A34" s="36" t="s">
        <v>1763</v>
      </c>
      <c r="B34" s="37" t="s">
        <v>213</v>
      </c>
      <c r="C34" s="41" t="s">
        <v>316</v>
      </c>
      <c r="D34" s="38" t="s">
        <v>315</v>
      </c>
      <c r="E34" s="52" t="s">
        <v>317</v>
      </c>
      <c r="F34" s="52" t="s">
        <v>318</v>
      </c>
      <c r="G34" s="41" t="s">
        <v>218</v>
      </c>
      <c r="H34" s="38" t="s">
        <v>1655</v>
      </c>
      <c r="I34" s="38" t="s">
        <v>216</v>
      </c>
      <c r="J34" s="43" t="s">
        <v>1654</v>
      </c>
      <c r="K34" s="43" t="s">
        <v>219</v>
      </c>
      <c r="L34" s="43" t="s">
        <v>219</v>
      </c>
      <c r="M34" s="43"/>
      <c r="N34" s="34" t="s">
        <v>76</v>
      </c>
      <c r="O34" s="162"/>
    </row>
    <row r="35" spans="1:15" s="53" customFormat="1" ht="24" x14ac:dyDescent="0.25">
      <c r="A35" s="36" t="s">
        <v>1764</v>
      </c>
      <c r="B35" s="37" t="s">
        <v>213</v>
      </c>
      <c r="C35" s="41" t="s">
        <v>320</v>
      </c>
      <c r="D35" s="38" t="s">
        <v>319</v>
      </c>
      <c r="E35" s="52" t="s">
        <v>321</v>
      </c>
      <c r="F35" s="52" t="s">
        <v>321</v>
      </c>
      <c r="G35" s="41" t="s">
        <v>218</v>
      </c>
      <c r="H35" s="38" t="s">
        <v>1655</v>
      </c>
      <c r="I35" s="38" t="s">
        <v>216</v>
      </c>
      <c r="J35" s="43" t="s">
        <v>1654</v>
      </c>
      <c r="K35" s="43" t="s">
        <v>219</v>
      </c>
      <c r="L35" s="43" t="s">
        <v>219</v>
      </c>
      <c r="M35" s="43"/>
      <c r="N35" s="34" t="s">
        <v>76</v>
      </c>
      <c r="O35" s="162"/>
    </row>
    <row r="36" spans="1:15" s="53" customFormat="1" ht="24" x14ac:dyDescent="0.25">
      <c r="A36" s="36" t="s">
        <v>1765</v>
      </c>
      <c r="B36" s="37" t="s">
        <v>213</v>
      </c>
      <c r="C36" s="41" t="s">
        <v>323</v>
      </c>
      <c r="D36" s="38" t="s">
        <v>322</v>
      </c>
      <c r="E36" s="52" t="s">
        <v>324</v>
      </c>
      <c r="F36" s="52" t="s">
        <v>324</v>
      </c>
      <c r="G36" s="41" t="s">
        <v>218</v>
      </c>
      <c r="H36" s="38" t="s">
        <v>1655</v>
      </c>
      <c r="I36" s="38" t="s">
        <v>216</v>
      </c>
      <c r="J36" s="43" t="s">
        <v>1654</v>
      </c>
      <c r="K36" s="43" t="s">
        <v>219</v>
      </c>
      <c r="L36" s="43" t="s">
        <v>219</v>
      </c>
      <c r="M36" s="43"/>
      <c r="N36" s="34" t="s">
        <v>76</v>
      </c>
      <c r="O36" s="162"/>
    </row>
    <row r="37" spans="1:15" s="53" customFormat="1" ht="24" x14ac:dyDescent="0.25">
      <c r="A37" s="36" t="s">
        <v>1766</v>
      </c>
      <c r="B37" s="37" t="s">
        <v>213</v>
      </c>
      <c r="C37" s="41" t="s">
        <v>326</v>
      </c>
      <c r="D37" s="38" t="s">
        <v>325</v>
      </c>
      <c r="E37" s="52" t="s">
        <v>327</v>
      </c>
      <c r="F37" s="52" t="s">
        <v>327</v>
      </c>
      <c r="G37" s="41" t="s">
        <v>218</v>
      </c>
      <c r="H37" s="38" t="s">
        <v>1655</v>
      </c>
      <c r="I37" s="38" t="s">
        <v>216</v>
      </c>
      <c r="J37" s="43" t="s">
        <v>1654</v>
      </c>
      <c r="K37" s="43" t="s">
        <v>219</v>
      </c>
      <c r="L37" s="43" t="s">
        <v>219</v>
      </c>
      <c r="M37" s="43"/>
      <c r="N37" s="34" t="s">
        <v>76</v>
      </c>
      <c r="O37" s="162"/>
    </row>
    <row r="38" spans="1:15" s="53" customFormat="1" ht="24" x14ac:dyDescent="0.25">
      <c r="A38" s="36" t="s">
        <v>1767</v>
      </c>
      <c r="B38" s="37" t="s">
        <v>213</v>
      </c>
      <c r="C38" s="42" t="s">
        <v>329</v>
      </c>
      <c r="D38" s="38" t="s">
        <v>328</v>
      </c>
      <c r="E38" s="52" t="s">
        <v>330</v>
      </c>
      <c r="F38" s="52" t="s">
        <v>330</v>
      </c>
      <c r="G38" s="41" t="s">
        <v>218</v>
      </c>
      <c r="H38" s="38" t="s">
        <v>1655</v>
      </c>
      <c r="I38" s="38" t="s">
        <v>216</v>
      </c>
      <c r="J38" s="43" t="s">
        <v>1654</v>
      </c>
      <c r="K38" s="43" t="s">
        <v>219</v>
      </c>
      <c r="L38" s="43" t="s">
        <v>219</v>
      </c>
      <c r="M38" s="43"/>
      <c r="N38" s="34" t="s">
        <v>76</v>
      </c>
      <c r="O38" s="162"/>
    </row>
    <row r="39" spans="1:15" s="53" customFormat="1" ht="24" x14ac:dyDescent="0.25">
      <c r="A39" s="36" t="s">
        <v>1768</v>
      </c>
      <c r="B39" s="37" t="s">
        <v>213</v>
      </c>
      <c r="C39" s="41" t="s">
        <v>332</v>
      </c>
      <c r="D39" s="38" t="s">
        <v>331</v>
      </c>
      <c r="E39" s="52" t="s">
        <v>333</v>
      </c>
      <c r="F39" s="52" t="s">
        <v>333</v>
      </c>
      <c r="G39" s="41" t="s">
        <v>218</v>
      </c>
      <c r="H39" s="38" t="s">
        <v>1655</v>
      </c>
      <c r="I39" s="38" t="s">
        <v>216</v>
      </c>
      <c r="J39" s="43" t="s">
        <v>1654</v>
      </c>
      <c r="K39" s="43" t="s">
        <v>219</v>
      </c>
      <c r="L39" s="43" t="s">
        <v>219</v>
      </c>
      <c r="M39" s="43"/>
      <c r="N39" s="34" t="s">
        <v>76</v>
      </c>
      <c r="O39" s="162"/>
    </row>
    <row r="40" spans="1:15" s="53" customFormat="1" ht="24" x14ac:dyDescent="0.25">
      <c r="A40" s="36" t="s">
        <v>1769</v>
      </c>
      <c r="B40" s="37" t="s">
        <v>213</v>
      </c>
      <c r="C40" s="41" t="s">
        <v>335</v>
      </c>
      <c r="D40" s="38" t="s">
        <v>334</v>
      </c>
      <c r="E40" s="52" t="s">
        <v>336</v>
      </c>
      <c r="F40" s="52" t="s">
        <v>336</v>
      </c>
      <c r="G40" s="41" t="s">
        <v>218</v>
      </c>
      <c r="H40" s="38" t="s">
        <v>1655</v>
      </c>
      <c r="I40" s="38" t="s">
        <v>216</v>
      </c>
      <c r="J40" s="43" t="s">
        <v>1654</v>
      </c>
      <c r="K40" s="43" t="s">
        <v>219</v>
      </c>
      <c r="L40" s="43" t="s">
        <v>219</v>
      </c>
      <c r="M40" s="43"/>
      <c r="N40" s="34" t="s">
        <v>76</v>
      </c>
      <c r="O40" s="162"/>
    </row>
    <row r="41" spans="1:15" s="53" customFormat="1" ht="24" x14ac:dyDescent="0.25">
      <c r="A41" s="36" t="s">
        <v>1770</v>
      </c>
      <c r="B41" s="37" t="s">
        <v>213</v>
      </c>
      <c r="C41" s="41" t="s">
        <v>338</v>
      </c>
      <c r="D41" s="38" t="s">
        <v>337</v>
      </c>
      <c r="E41" s="52" t="s">
        <v>339</v>
      </c>
      <c r="F41" s="52" t="s">
        <v>339</v>
      </c>
      <c r="G41" s="41" t="s">
        <v>218</v>
      </c>
      <c r="H41" s="38" t="s">
        <v>1655</v>
      </c>
      <c r="I41" s="38" t="s">
        <v>216</v>
      </c>
      <c r="J41" s="43" t="s">
        <v>1654</v>
      </c>
      <c r="K41" s="43" t="s">
        <v>219</v>
      </c>
      <c r="L41" s="43" t="s">
        <v>219</v>
      </c>
      <c r="M41" s="43"/>
      <c r="N41" s="34" t="s">
        <v>76</v>
      </c>
      <c r="O41" s="162"/>
    </row>
    <row r="42" spans="1:15" s="44" customFormat="1" ht="24" x14ac:dyDescent="0.25">
      <c r="A42" s="36" t="s">
        <v>1449</v>
      </c>
      <c r="B42" s="37" t="s">
        <v>213</v>
      </c>
      <c r="C42" s="41" t="s">
        <v>341</v>
      </c>
      <c r="D42" s="38" t="s">
        <v>340</v>
      </c>
      <c r="E42" s="52" t="s">
        <v>342</v>
      </c>
      <c r="F42" s="52" t="s">
        <v>342</v>
      </c>
      <c r="G42" s="41" t="s">
        <v>218</v>
      </c>
      <c r="H42" s="38" t="s">
        <v>1655</v>
      </c>
      <c r="I42" s="38" t="s">
        <v>216</v>
      </c>
      <c r="J42" s="43" t="s">
        <v>1654</v>
      </c>
      <c r="K42" s="43" t="s">
        <v>219</v>
      </c>
      <c r="L42" s="43" t="s">
        <v>219</v>
      </c>
      <c r="M42" s="43"/>
      <c r="N42" s="34" t="s">
        <v>76</v>
      </c>
      <c r="O42" s="162"/>
    </row>
    <row r="43" spans="1:15" s="44" customFormat="1" ht="24" x14ac:dyDescent="0.25">
      <c r="A43" s="36" t="s">
        <v>1450</v>
      </c>
      <c r="B43" s="37" t="s">
        <v>213</v>
      </c>
      <c r="C43" s="41" t="s">
        <v>344</v>
      </c>
      <c r="D43" s="38" t="s">
        <v>343</v>
      </c>
      <c r="E43" s="52" t="s">
        <v>345</v>
      </c>
      <c r="F43" s="52" t="s">
        <v>345</v>
      </c>
      <c r="G43" s="41" t="s">
        <v>218</v>
      </c>
      <c r="H43" s="38" t="s">
        <v>1655</v>
      </c>
      <c r="I43" s="38" t="s">
        <v>216</v>
      </c>
      <c r="J43" s="43" t="s">
        <v>1654</v>
      </c>
      <c r="K43" s="43" t="s">
        <v>219</v>
      </c>
      <c r="L43" s="43" t="s">
        <v>219</v>
      </c>
      <c r="M43" s="43"/>
      <c r="N43" s="34" t="s">
        <v>76</v>
      </c>
      <c r="O43" s="48"/>
    </row>
    <row r="44" spans="1:15" s="53" customFormat="1" ht="24" x14ac:dyDescent="0.25">
      <c r="A44" s="36" t="s">
        <v>1451</v>
      </c>
      <c r="B44" s="37" t="s">
        <v>213</v>
      </c>
      <c r="C44" s="41" t="s">
        <v>347</v>
      </c>
      <c r="D44" s="38" t="s">
        <v>346</v>
      </c>
      <c r="E44" s="52" t="s">
        <v>348</v>
      </c>
      <c r="F44" s="52" t="s">
        <v>349</v>
      </c>
      <c r="G44" s="41" t="s">
        <v>218</v>
      </c>
      <c r="H44" s="38" t="s">
        <v>1655</v>
      </c>
      <c r="I44" s="38" t="s">
        <v>216</v>
      </c>
      <c r="J44" s="43" t="s">
        <v>1654</v>
      </c>
      <c r="K44" s="43" t="s">
        <v>219</v>
      </c>
      <c r="L44" s="43" t="s">
        <v>219</v>
      </c>
      <c r="M44" s="43"/>
      <c r="N44" s="34" t="s">
        <v>76</v>
      </c>
      <c r="O44" s="163"/>
    </row>
    <row r="45" spans="1:15" s="53" customFormat="1" ht="24" x14ac:dyDescent="0.25">
      <c r="A45" s="36" t="s">
        <v>1452</v>
      </c>
      <c r="B45" s="37" t="s">
        <v>213</v>
      </c>
      <c r="C45" s="41" t="s">
        <v>351</v>
      </c>
      <c r="D45" s="38" t="s">
        <v>350</v>
      </c>
      <c r="E45" s="52" t="s">
        <v>352</v>
      </c>
      <c r="F45" s="52" t="s">
        <v>352</v>
      </c>
      <c r="G45" s="41" t="s">
        <v>218</v>
      </c>
      <c r="H45" s="38" t="s">
        <v>1655</v>
      </c>
      <c r="I45" s="38" t="s">
        <v>216</v>
      </c>
      <c r="J45" s="43" t="s">
        <v>1654</v>
      </c>
      <c r="K45" s="43" t="s">
        <v>219</v>
      </c>
      <c r="L45" s="43" t="s">
        <v>219</v>
      </c>
      <c r="M45" s="43"/>
      <c r="N45" s="34" t="s">
        <v>76</v>
      </c>
      <c r="O45" s="163"/>
    </row>
    <row r="46" spans="1:15" s="53" customFormat="1" ht="24" x14ac:dyDescent="0.25">
      <c r="A46" s="36" t="s">
        <v>1453</v>
      </c>
      <c r="B46" s="37" t="s">
        <v>213</v>
      </c>
      <c r="C46" s="41" t="s">
        <v>354</v>
      </c>
      <c r="D46" s="38" t="s">
        <v>353</v>
      </c>
      <c r="E46" s="52" t="s">
        <v>355</v>
      </c>
      <c r="F46" s="52" t="s">
        <v>355</v>
      </c>
      <c r="G46" s="41" t="s">
        <v>218</v>
      </c>
      <c r="H46" s="38" t="s">
        <v>1655</v>
      </c>
      <c r="I46" s="38" t="s">
        <v>216</v>
      </c>
      <c r="J46" s="43" t="s">
        <v>1654</v>
      </c>
      <c r="K46" s="43" t="s">
        <v>219</v>
      </c>
      <c r="L46" s="43" t="s">
        <v>219</v>
      </c>
      <c r="M46" s="43"/>
      <c r="N46" s="34" t="s">
        <v>76</v>
      </c>
      <c r="O46" s="163"/>
    </row>
    <row r="47" spans="1:15" s="53" customFormat="1" ht="24" x14ac:dyDescent="0.25">
      <c r="A47" s="36" t="s">
        <v>1454</v>
      </c>
      <c r="B47" s="37" t="s">
        <v>213</v>
      </c>
      <c r="C47" s="41" t="s">
        <v>357</v>
      </c>
      <c r="D47" s="38" t="s">
        <v>356</v>
      </c>
      <c r="E47" s="52" t="s">
        <v>358</v>
      </c>
      <c r="F47" s="52" t="s">
        <v>358</v>
      </c>
      <c r="G47" s="41" t="s">
        <v>218</v>
      </c>
      <c r="H47" s="38" t="s">
        <v>1655</v>
      </c>
      <c r="I47" s="38" t="s">
        <v>216</v>
      </c>
      <c r="J47" s="43" t="s">
        <v>1654</v>
      </c>
      <c r="K47" s="43" t="s">
        <v>219</v>
      </c>
      <c r="L47" s="43" t="s">
        <v>219</v>
      </c>
      <c r="M47" s="43"/>
      <c r="N47" s="34" t="s">
        <v>76</v>
      </c>
      <c r="O47" s="163"/>
    </row>
    <row r="48" spans="1:15" s="53" customFormat="1" ht="24" x14ac:dyDescent="0.25">
      <c r="A48" s="36" t="s">
        <v>1455</v>
      </c>
      <c r="B48" s="37" t="s">
        <v>236</v>
      </c>
      <c r="C48" s="42" t="s">
        <v>360</v>
      </c>
      <c r="D48" s="38" t="s">
        <v>359</v>
      </c>
      <c r="E48" s="52" t="s">
        <v>361</v>
      </c>
      <c r="F48" s="52" t="s">
        <v>361</v>
      </c>
      <c r="G48" s="41" t="s">
        <v>218</v>
      </c>
      <c r="H48" s="38" t="s">
        <v>1655</v>
      </c>
      <c r="I48" s="38" t="s">
        <v>216</v>
      </c>
      <c r="J48" s="43" t="s">
        <v>1654</v>
      </c>
      <c r="K48" s="43" t="s">
        <v>219</v>
      </c>
      <c r="L48" s="43" t="s">
        <v>219</v>
      </c>
      <c r="M48" s="43"/>
      <c r="N48" s="34" t="s">
        <v>76</v>
      </c>
      <c r="O48" s="165"/>
    </row>
    <row r="49" spans="1:15" s="53" customFormat="1" ht="24" x14ac:dyDescent="0.25">
      <c r="A49" s="36" t="s">
        <v>1456</v>
      </c>
      <c r="B49" s="37" t="s">
        <v>213</v>
      </c>
      <c r="C49" s="41" t="s">
        <v>363</v>
      </c>
      <c r="D49" s="38" t="s">
        <v>362</v>
      </c>
      <c r="E49" s="52" t="s">
        <v>364</v>
      </c>
      <c r="F49" s="52" t="s">
        <v>364</v>
      </c>
      <c r="G49" s="41" t="s">
        <v>218</v>
      </c>
      <c r="H49" s="38" t="s">
        <v>1655</v>
      </c>
      <c r="I49" s="38" t="s">
        <v>216</v>
      </c>
      <c r="J49" s="43" t="s">
        <v>1654</v>
      </c>
      <c r="K49" s="43" t="s">
        <v>219</v>
      </c>
      <c r="L49" s="43" t="s">
        <v>219</v>
      </c>
      <c r="M49" s="43"/>
      <c r="N49" s="34" t="s">
        <v>76</v>
      </c>
      <c r="O49" s="165"/>
    </row>
    <row r="50" spans="1:15" s="53" customFormat="1" ht="24" x14ac:dyDescent="0.25">
      <c r="A50" s="36" t="s">
        <v>1457</v>
      </c>
      <c r="B50" s="37" t="s">
        <v>213</v>
      </c>
      <c r="C50" s="41" t="s">
        <v>366</v>
      </c>
      <c r="D50" s="38" t="s">
        <v>365</v>
      </c>
      <c r="E50" s="52" t="s">
        <v>367</v>
      </c>
      <c r="F50" s="52" t="s">
        <v>367</v>
      </c>
      <c r="G50" s="41" t="s">
        <v>218</v>
      </c>
      <c r="H50" s="38" t="s">
        <v>1655</v>
      </c>
      <c r="I50" s="38" t="s">
        <v>216</v>
      </c>
      <c r="J50" s="43" t="s">
        <v>1654</v>
      </c>
      <c r="K50" s="43" t="s">
        <v>219</v>
      </c>
      <c r="L50" s="43" t="s">
        <v>219</v>
      </c>
      <c r="M50" s="43"/>
      <c r="N50" s="34" t="s">
        <v>76</v>
      </c>
      <c r="O50" s="165"/>
    </row>
    <row r="51" spans="1:15" s="53" customFormat="1" ht="24" x14ac:dyDescent="0.25">
      <c r="A51" s="36" t="s">
        <v>1458</v>
      </c>
      <c r="B51" s="37" t="s">
        <v>213</v>
      </c>
      <c r="C51" s="41" t="s">
        <v>368</v>
      </c>
      <c r="D51" s="38" t="s">
        <v>365</v>
      </c>
      <c r="E51" s="52" t="s">
        <v>369</v>
      </c>
      <c r="F51" s="52" t="s">
        <v>369</v>
      </c>
      <c r="G51" s="41" t="s">
        <v>218</v>
      </c>
      <c r="H51" s="38" t="s">
        <v>1655</v>
      </c>
      <c r="I51" s="38" t="s">
        <v>216</v>
      </c>
      <c r="J51" s="43" t="s">
        <v>1654</v>
      </c>
      <c r="K51" s="43" t="s">
        <v>219</v>
      </c>
      <c r="L51" s="43" t="s">
        <v>219</v>
      </c>
      <c r="M51" s="43"/>
      <c r="N51" s="34" t="s">
        <v>76</v>
      </c>
      <c r="O51" s="165"/>
    </row>
    <row r="52" spans="1:15" s="53" customFormat="1" ht="60" x14ac:dyDescent="0.25">
      <c r="A52" s="36" t="s">
        <v>1459</v>
      </c>
      <c r="B52" s="37" t="s">
        <v>236</v>
      </c>
      <c r="C52" s="42" t="s">
        <v>371</v>
      </c>
      <c r="D52" s="38" t="s">
        <v>370</v>
      </c>
      <c r="E52" s="52" t="s">
        <v>372</v>
      </c>
      <c r="F52" s="52" t="s">
        <v>373</v>
      </c>
      <c r="G52" s="41" t="s">
        <v>218</v>
      </c>
      <c r="H52" s="38" t="s">
        <v>1655</v>
      </c>
      <c r="I52" s="38" t="s">
        <v>216</v>
      </c>
      <c r="J52" s="43" t="s">
        <v>1654</v>
      </c>
      <c r="K52" s="43" t="s">
        <v>219</v>
      </c>
      <c r="L52" s="43" t="s">
        <v>219</v>
      </c>
      <c r="M52" s="43"/>
      <c r="N52" s="34" t="s">
        <v>76</v>
      </c>
      <c r="O52" s="165"/>
    </row>
    <row r="53" spans="1:15" s="53" customFormat="1" ht="24" x14ac:dyDescent="0.25">
      <c r="A53" s="36" t="s">
        <v>1460</v>
      </c>
      <c r="B53" s="37" t="s">
        <v>236</v>
      </c>
      <c r="C53" s="42" t="s">
        <v>375</v>
      </c>
      <c r="D53" s="38" t="s">
        <v>374</v>
      </c>
      <c r="E53" s="52" t="s">
        <v>376</v>
      </c>
      <c r="F53" s="52" t="s">
        <v>376</v>
      </c>
      <c r="G53" s="41" t="s">
        <v>218</v>
      </c>
      <c r="H53" s="38" t="s">
        <v>1655</v>
      </c>
      <c r="I53" s="38" t="s">
        <v>216</v>
      </c>
      <c r="J53" s="43" t="s">
        <v>1654</v>
      </c>
      <c r="K53" s="43" t="s">
        <v>219</v>
      </c>
      <c r="L53" s="43" t="s">
        <v>219</v>
      </c>
      <c r="M53" s="43"/>
      <c r="N53" s="34" t="s">
        <v>76</v>
      </c>
      <c r="O53" s="165"/>
    </row>
    <row r="54" spans="1:15" s="53" customFormat="1" ht="24" x14ac:dyDescent="0.25">
      <c r="A54" s="36" t="s">
        <v>1461</v>
      </c>
      <c r="B54" s="37" t="s">
        <v>213</v>
      </c>
      <c r="C54" s="42" t="s">
        <v>378</v>
      </c>
      <c r="D54" s="38" t="s">
        <v>377</v>
      </c>
      <c r="E54" s="52" t="s">
        <v>379</v>
      </c>
      <c r="F54" s="52" t="s">
        <v>379</v>
      </c>
      <c r="G54" s="41" t="s">
        <v>218</v>
      </c>
      <c r="H54" s="38" t="s">
        <v>1655</v>
      </c>
      <c r="I54" s="38" t="s">
        <v>216</v>
      </c>
      <c r="J54" s="43" t="s">
        <v>1654</v>
      </c>
      <c r="K54" s="43" t="s">
        <v>219</v>
      </c>
      <c r="L54" s="43" t="s">
        <v>219</v>
      </c>
      <c r="M54" s="43"/>
      <c r="N54" s="34" t="s">
        <v>76</v>
      </c>
      <c r="O54" s="165"/>
    </row>
    <row r="55" spans="1:15" s="53" customFormat="1" ht="24" x14ac:dyDescent="0.25">
      <c r="A55" s="36" t="s">
        <v>1462</v>
      </c>
      <c r="B55" s="37" t="s">
        <v>213</v>
      </c>
      <c r="C55" s="42" t="s">
        <v>381</v>
      </c>
      <c r="D55" s="38" t="s">
        <v>380</v>
      </c>
      <c r="E55" s="52" t="s">
        <v>382</v>
      </c>
      <c r="F55" s="52" t="s">
        <v>382</v>
      </c>
      <c r="G55" s="41" t="s">
        <v>218</v>
      </c>
      <c r="H55" s="38" t="s">
        <v>1655</v>
      </c>
      <c r="I55" s="38" t="s">
        <v>216</v>
      </c>
      <c r="J55" s="43" t="s">
        <v>1654</v>
      </c>
      <c r="K55" s="43" t="s">
        <v>219</v>
      </c>
      <c r="L55" s="43" t="s">
        <v>219</v>
      </c>
      <c r="M55" s="43"/>
      <c r="N55" s="34" t="s">
        <v>76</v>
      </c>
      <c r="O55" s="165"/>
    </row>
    <row r="56" spans="1:15" s="53" customFormat="1" ht="24" x14ac:dyDescent="0.25">
      <c r="A56" s="36" t="s">
        <v>1463</v>
      </c>
      <c r="B56" s="37" t="s">
        <v>213</v>
      </c>
      <c r="C56" s="42" t="s">
        <v>384</v>
      </c>
      <c r="D56" s="38" t="s">
        <v>383</v>
      </c>
      <c r="E56" s="52" t="s">
        <v>385</v>
      </c>
      <c r="F56" s="52" t="s">
        <v>385</v>
      </c>
      <c r="G56" s="41" t="s">
        <v>218</v>
      </c>
      <c r="H56" s="38" t="s">
        <v>1655</v>
      </c>
      <c r="I56" s="38" t="s">
        <v>216</v>
      </c>
      <c r="J56" s="43" t="s">
        <v>1654</v>
      </c>
      <c r="K56" s="43" t="s">
        <v>219</v>
      </c>
      <c r="L56" s="43" t="s">
        <v>219</v>
      </c>
      <c r="M56" s="43"/>
      <c r="N56" s="34" t="s">
        <v>76</v>
      </c>
      <c r="O56" s="165"/>
    </row>
    <row r="57" spans="1:15" s="53" customFormat="1" ht="24" x14ac:dyDescent="0.25">
      <c r="A57" s="36" t="s">
        <v>1464</v>
      </c>
      <c r="B57" s="37" t="s">
        <v>213</v>
      </c>
      <c r="C57" s="42" t="s">
        <v>387</v>
      </c>
      <c r="D57" s="38" t="s">
        <v>386</v>
      </c>
      <c r="E57" s="52" t="s">
        <v>388</v>
      </c>
      <c r="F57" s="52" t="s">
        <v>388</v>
      </c>
      <c r="G57" s="41" t="s">
        <v>218</v>
      </c>
      <c r="H57" s="38" t="s">
        <v>1655</v>
      </c>
      <c r="I57" s="38" t="s">
        <v>216</v>
      </c>
      <c r="J57" s="43" t="s">
        <v>1654</v>
      </c>
      <c r="K57" s="43" t="s">
        <v>219</v>
      </c>
      <c r="L57" s="43" t="s">
        <v>219</v>
      </c>
      <c r="M57" s="43"/>
      <c r="N57" s="34" t="s">
        <v>76</v>
      </c>
      <c r="O57" s="165"/>
    </row>
    <row r="58" spans="1:15" s="53" customFormat="1" ht="24" x14ac:dyDescent="0.25">
      <c r="A58" s="36" t="s">
        <v>1465</v>
      </c>
      <c r="B58" s="37" t="s">
        <v>236</v>
      </c>
      <c r="C58" s="42" t="s">
        <v>390</v>
      </c>
      <c r="D58" s="38" t="s">
        <v>389</v>
      </c>
      <c r="E58" s="52" t="s">
        <v>391</v>
      </c>
      <c r="F58" s="52" t="s">
        <v>391</v>
      </c>
      <c r="G58" s="41" t="s">
        <v>218</v>
      </c>
      <c r="H58" s="38" t="s">
        <v>1655</v>
      </c>
      <c r="I58" s="38" t="s">
        <v>216</v>
      </c>
      <c r="J58" s="43" t="s">
        <v>1654</v>
      </c>
      <c r="K58" s="43" t="s">
        <v>219</v>
      </c>
      <c r="L58" s="43" t="s">
        <v>219</v>
      </c>
      <c r="M58" s="43"/>
      <c r="N58" s="34" t="s">
        <v>76</v>
      </c>
      <c r="O58" s="165"/>
    </row>
    <row r="59" spans="1:15" ht="24" x14ac:dyDescent="0.25">
      <c r="A59" s="36" t="s">
        <v>1466</v>
      </c>
      <c r="B59" s="37" t="s">
        <v>236</v>
      </c>
      <c r="C59" s="41" t="s">
        <v>393</v>
      </c>
      <c r="D59" s="38" t="s">
        <v>392</v>
      </c>
      <c r="E59" s="52" t="s">
        <v>394</v>
      </c>
      <c r="F59" s="52" t="s">
        <v>394</v>
      </c>
      <c r="G59" s="41" t="s">
        <v>218</v>
      </c>
      <c r="H59" s="38" t="s">
        <v>1655</v>
      </c>
      <c r="I59" s="38" t="s">
        <v>216</v>
      </c>
      <c r="J59" s="43" t="s">
        <v>1654</v>
      </c>
      <c r="K59" s="43" t="s">
        <v>219</v>
      </c>
      <c r="L59" s="43" t="s">
        <v>219</v>
      </c>
      <c r="M59" s="43"/>
      <c r="N59" s="34" t="s">
        <v>76</v>
      </c>
      <c r="O59" s="165"/>
    </row>
    <row r="60" spans="1:15" ht="24" x14ac:dyDescent="0.25">
      <c r="A60" s="36" t="s">
        <v>1467</v>
      </c>
      <c r="B60" s="37" t="s">
        <v>236</v>
      </c>
      <c r="C60" s="41" t="s">
        <v>396</v>
      </c>
      <c r="D60" s="38" t="s">
        <v>395</v>
      </c>
      <c r="E60" s="52" t="s">
        <v>397</v>
      </c>
      <c r="F60" s="52" t="s">
        <v>397</v>
      </c>
      <c r="G60" s="41" t="s">
        <v>218</v>
      </c>
      <c r="H60" s="38" t="s">
        <v>1655</v>
      </c>
      <c r="I60" s="38" t="s">
        <v>216</v>
      </c>
      <c r="J60" s="43" t="s">
        <v>1654</v>
      </c>
      <c r="K60" s="43" t="s">
        <v>219</v>
      </c>
      <c r="L60" s="43" t="s">
        <v>219</v>
      </c>
      <c r="M60" s="43"/>
      <c r="N60" s="34" t="s">
        <v>76</v>
      </c>
      <c r="O60" s="165"/>
    </row>
    <row r="61" spans="1:15" ht="36" x14ac:dyDescent="0.25">
      <c r="A61" s="36" t="s">
        <v>1468</v>
      </c>
      <c r="B61" s="37" t="s">
        <v>213</v>
      </c>
      <c r="C61" s="41" t="s">
        <v>399</v>
      </c>
      <c r="D61" s="45" t="s">
        <v>398</v>
      </c>
      <c r="E61" s="52" t="s">
        <v>400</v>
      </c>
      <c r="F61" s="52" t="s">
        <v>400</v>
      </c>
      <c r="G61" s="41" t="s">
        <v>218</v>
      </c>
      <c r="H61" s="38" t="s">
        <v>1655</v>
      </c>
      <c r="I61" s="38" t="s">
        <v>216</v>
      </c>
      <c r="J61" s="43" t="s">
        <v>1654</v>
      </c>
      <c r="K61" s="43" t="s">
        <v>219</v>
      </c>
      <c r="L61" s="43" t="s">
        <v>219</v>
      </c>
      <c r="M61" s="43"/>
      <c r="N61" s="34" t="s">
        <v>76</v>
      </c>
      <c r="O61" s="165"/>
    </row>
    <row r="62" spans="1:15" ht="36" x14ac:dyDescent="0.25">
      <c r="A62" s="36" t="s">
        <v>1469</v>
      </c>
      <c r="B62" s="37" t="s">
        <v>213</v>
      </c>
      <c r="C62" s="41" t="s">
        <v>402</v>
      </c>
      <c r="D62" s="38" t="s">
        <v>401</v>
      </c>
      <c r="E62" s="52" t="s">
        <v>403</v>
      </c>
      <c r="F62" s="52" t="s">
        <v>403</v>
      </c>
      <c r="G62" s="41" t="s">
        <v>218</v>
      </c>
      <c r="H62" s="38" t="s">
        <v>1655</v>
      </c>
      <c r="I62" s="38" t="s">
        <v>216</v>
      </c>
      <c r="J62" s="43" t="s">
        <v>1654</v>
      </c>
      <c r="K62" s="43" t="s">
        <v>219</v>
      </c>
      <c r="L62" s="43" t="s">
        <v>219</v>
      </c>
      <c r="M62" s="43"/>
      <c r="N62" s="34" t="s">
        <v>76</v>
      </c>
      <c r="O62" s="165"/>
    </row>
    <row r="63" spans="1:15" ht="36" x14ac:dyDescent="0.25">
      <c r="A63" s="36" t="s">
        <v>1470</v>
      </c>
      <c r="B63" s="37" t="s">
        <v>213</v>
      </c>
      <c r="C63" s="41" t="s">
        <v>405</v>
      </c>
      <c r="D63" s="38" t="s">
        <v>404</v>
      </c>
      <c r="E63" s="52" t="s">
        <v>406</v>
      </c>
      <c r="F63" s="52" t="s">
        <v>406</v>
      </c>
      <c r="G63" s="41" t="s">
        <v>218</v>
      </c>
      <c r="H63" s="38" t="s">
        <v>1655</v>
      </c>
      <c r="I63" s="38" t="s">
        <v>216</v>
      </c>
      <c r="J63" s="43" t="s">
        <v>1654</v>
      </c>
      <c r="K63" s="43" t="s">
        <v>219</v>
      </c>
      <c r="L63" s="43" t="s">
        <v>219</v>
      </c>
      <c r="M63" s="43"/>
      <c r="N63" s="34" t="s">
        <v>76</v>
      </c>
    </row>
    <row r="64" spans="1:15" ht="36" x14ac:dyDescent="0.25">
      <c r="A64" s="36" t="s">
        <v>1471</v>
      </c>
      <c r="B64" s="37" t="s">
        <v>213</v>
      </c>
      <c r="C64" s="41" t="s">
        <v>408</v>
      </c>
      <c r="D64" s="38" t="s">
        <v>407</v>
      </c>
      <c r="E64" s="52" t="s">
        <v>409</v>
      </c>
      <c r="F64" s="52" t="s">
        <v>409</v>
      </c>
      <c r="G64" s="41" t="s">
        <v>218</v>
      </c>
      <c r="H64" s="38" t="s">
        <v>1655</v>
      </c>
      <c r="I64" s="38" t="s">
        <v>216</v>
      </c>
      <c r="J64" s="43" t="s">
        <v>1654</v>
      </c>
      <c r="K64" s="43" t="s">
        <v>219</v>
      </c>
      <c r="L64" s="43" t="s">
        <v>219</v>
      </c>
      <c r="M64" s="43"/>
      <c r="N64" s="34" t="s">
        <v>76</v>
      </c>
    </row>
    <row r="65" spans="1:14" ht="36" x14ac:dyDescent="0.25">
      <c r="A65" s="36" t="s">
        <v>1472</v>
      </c>
      <c r="B65" s="37" t="s">
        <v>213</v>
      </c>
      <c r="C65" s="41" t="s">
        <v>411</v>
      </c>
      <c r="D65" s="38" t="s">
        <v>410</v>
      </c>
      <c r="E65" s="52" t="s">
        <v>412</v>
      </c>
      <c r="F65" s="52" t="s">
        <v>412</v>
      </c>
      <c r="G65" s="41" t="s">
        <v>218</v>
      </c>
      <c r="H65" s="38" t="s">
        <v>1655</v>
      </c>
      <c r="I65" s="38" t="s">
        <v>216</v>
      </c>
      <c r="J65" s="43" t="s">
        <v>1654</v>
      </c>
      <c r="K65" s="43" t="s">
        <v>219</v>
      </c>
      <c r="L65" s="43" t="s">
        <v>219</v>
      </c>
      <c r="M65" s="43"/>
      <c r="N65" s="34" t="s">
        <v>76</v>
      </c>
    </row>
    <row r="66" spans="1:14" ht="36" x14ac:dyDescent="0.25">
      <c r="A66" s="36" t="s">
        <v>1473</v>
      </c>
      <c r="B66" s="37" t="s">
        <v>213</v>
      </c>
      <c r="C66" s="41" t="s">
        <v>414</v>
      </c>
      <c r="D66" s="38" t="s">
        <v>413</v>
      </c>
      <c r="E66" s="52" t="s">
        <v>415</v>
      </c>
      <c r="F66" s="52" t="s">
        <v>415</v>
      </c>
      <c r="G66" s="41" t="s">
        <v>218</v>
      </c>
      <c r="H66" s="38" t="s">
        <v>1655</v>
      </c>
      <c r="I66" s="38" t="s">
        <v>216</v>
      </c>
      <c r="J66" s="43" t="s">
        <v>1654</v>
      </c>
      <c r="K66" s="43" t="s">
        <v>219</v>
      </c>
      <c r="L66" s="43" t="s">
        <v>219</v>
      </c>
      <c r="M66" s="43"/>
      <c r="N66" s="34" t="s">
        <v>76</v>
      </c>
    </row>
    <row r="67" spans="1:14" ht="36" x14ac:dyDescent="0.25">
      <c r="A67" s="36" t="s">
        <v>1474</v>
      </c>
      <c r="B67" s="37" t="s">
        <v>213</v>
      </c>
      <c r="C67" s="41" t="s">
        <v>417</v>
      </c>
      <c r="D67" s="38" t="s">
        <v>416</v>
      </c>
      <c r="E67" s="52" t="s">
        <v>418</v>
      </c>
      <c r="F67" s="52" t="s">
        <v>418</v>
      </c>
      <c r="G67" s="41" t="s">
        <v>218</v>
      </c>
      <c r="H67" s="38" t="s">
        <v>1655</v>
      </c>
      <c r="I67" s="38" t="s">
        <v>216</v>
      </c>
      <c r="J67" s="43" t="s">
        <v>1654</v>
      </c>
      <c r="K67" s="43" t="s">
        <v>219</v>
      </c>
      <c r="L67" s="43" t="s">
        <v>219</v>
      </c>
      <c r="M67" s="43"/>
      <c r="N67" s="34" t="s">
        <v>76</v>
      </c>
    </row>
    <row r="68" spans="1:14" ht="36" x14ac:dyDescent="0.25">
      <c r="A68" s="36" t="s">
        <v>1475</v>
      </c>
      <c r="B68" s="37" t="s">
        <v>213</v>
      </c>
      <c r="C68" s="41" t="s">
        <v>420</v>
      </c>
      <c r="D68" s="38" t="s">
        <v>419</v>
      </c>
      <c r="E68" s="52" t="s">
        <v>421</v>
      </c>
      <c r="F68" s="52" t="s">
        <v>421</v>
      </c>
      <c r="G68" s="41" t="s">
        <v>218</v>
      </c>
      <c r="H68" s="38" t="s">
        <v>1655</v>
      </c>
      <c r="I68" s="38" t="s">
        <v>216</v>
      </c>
      <c r="J68" s="43" t="s">
        <v>1654</v>
      </c>
      <c r="K68" s="43" t="s">
        <v>219</v>
      </c>
      <c r="L68" s="43" t="s">
        <v>219</v>
      </c>
      <c r="M68" s="43"/>
      <c r="N68" s="34" t="s">
        <v>76</v>
      </c>
    </row>
    <row r="69" spans="1:14" ht="36" x14ac:dyDescent="0.25">
      <c r="A69" s="36" t="s">
        <v>1476</v>
      </c>
      <c r="B69" s="37" t="s">
        <v>213</v>
      </c>
      <c r="C69" s="41" t="s">
        <v>423</v>
      </c>
      <c r="D69" s="38" t="s">
        <v>422</v>
      </c>
      <c r="E69" s="52" t="s">
        <v>424</v>
      </c>
      <c r="F69" s="52" t="s">
        <v>424</v>
      </c>
      <c r="G69" s="41" t="s">
        <v>218</v>
      </c>
      <c r="H69" s="38" t="s">
        <v>1655</v>
      </c>
      <c r="I69" s="38" t="s">
        <v>216</v>
      </c>
      <c r="J69" s="43" t="s">
        <v>1654</v>
      </c>
      <c r="K69" s="43" t="s">
        <v>219</v>
      </c>
      <c r="L69" s="43" t="s">
        <v>219</v>
      </c>
      <c r="M69" s="43"/>
      <c r="N69" s="34" t="s">
        <v>76</v>
      </c>
    </row>
    <row r="70" spans="1:14" ht="36" x14ac:dyDescent="0.25">
      <c r="A70" s="36" t="s">
        <v>1477</v>
      </c>
      <c r="B70" s="37" t="s">
        <v>213</v>
      </c>
      <c r="C70" s="41" t="s">
        <v>426</v>
      </c>
      <c r="D70" s="38" t="s">
        <v>425</v>
      </c>
      <c r="E70" s="52" t="s">
        <v>427</v>
      </c>
      <c r="F70" s="52" t="s">
        <v>427</v>
      </c>
      <c r="G70" s="41" t="s">
        <v>218</v>
      </c>
      <c r="H70" s="38" t="s">
        <v>1655</v>
      </c>
      <c r="I70" s="38" t="s">
        <v>216</v>
      </c>
      <c r="J70" s="43" t="s">
        <v>1654</v>
      </c>
      <c r="K70" s="43" t="s">
        <v>219</v>
      </c>
      <c r="L70" s="43" t="s">
        <v>219</v>
      </c>
      <c r="M70" s="43"/>
      <c r="N70" s="34" t="s">
        <v>76</v>
      </c>
    </row>
    <row r="71" spans="1:14" ht="36" x14ac:dyDescent="0.25">
      <c r="A71" s="36" t="s">
        <v>1478</v>
      </c>
      <c r="B71" s="37" t="s">
        <v>213</v>
      </c>
      <c r="C71" s="41" t="s">
        <v>428</v>
      </c>
      <c r="D71" s="38" t="s">
        <v>1644</v>
      </c>
      <c r="E71" s="52" t="s">
        <v>429</v>
      </c>
      <c r="F71" s="52" t="s">
        <v>429</v>
      </c>
      <c r="G71" s="41" t="s">
        <v>218</v>
      </c>
      <c r="H71" s="38" t="s">
        <v>1655</v>
      </c>
      <c r="I71" s="38" t="s">
        <v>216</v>
      </c>
      <c r="J71" s="43" t="s">
        <v>1654</v>
      </c>
      <c r="K71" s="43" t="s">
        <v>219</v>
      </c>
      <c r="L71" s="43" t="s">
        <v>219</v>
      </c>
      <c r="M71" s="43"/>
      <c r="N71" s="34" t="s">
        <v>76</v>
      </c>
    </row>
    <row r="72" spans="1:14" ht="36" x14ac:dyDescent="0.25">
      <c r="A72" s="36" t="s">
        <v>1479</v>
      </c>
      <c r="B72" s="37" t="s">
        <v>213</v>
      </c>
      <c r="C72" s="41" t="s">
        <v>431</v>
      </c>
      <c r="D72" s="38" t="s">
        <v>430</v>
      </c>
      <c r="E72" s="52" t="s">
        <v>432</v>
      </c>
      <c r="F72" s="52" t="s">
        <v>432</v>
      </c>
      <c r="G72" s="41" t="s">
        <v>218</v>
      </c>
      <c r="H72" s="38" t="s">
        <v>1655</v>
      </c>
      <c r="I72" s="38" t="s">
        <v>216</v>
      </c>
      <c r="J72" s="43" t="s">
        <v>1654</v>
      </c>
      <c r="K72" s="43" t="s">
        <v>219</v>
      </c>
      <c r="L72" s="43" t="s">
        <v>219</v>
      </c>
      <c r="M72" s="43"/>
      <c r="N72" s="34" t="s">
        <v>76</v>
      </c>
    </row>
    <row r="73" spans="1:14" ht="36" x14ac:dyDescent="0.25">
      <c r="A73" s="36" t="s">
        <v>1480</v>
      </c>
      <c r="B73" s="37" t="s">
        <v>213</v>
      </c>
      <c r="C73" s="41" t="s">
        <v>434</v>
      </c>
      <c r="D73" s="38" t="s">
        <v>433</v>
      </c>
      <c r="E73" s="52" t="s">
        <v>435</v>
      </c>
      <c r="F73" s="52" t="s">
        <v>435</v>
      </c>
      <c r="G73" s="41" t="s">
        <v>218</v>
      </c>
      <c r="H73" s="38" t="s">
        <v>1655</v>
      </c>
      <c r="I73" s="38" t="s">
        <v>216</v>
      </c>
      <c r="J73" s="43" t="s">
        <v>1654</v>
      </c>
      <c r="K73" s="43" t="s">
        <v>219</v>
      </c>
      <c r="L73" s="43" t="s">
        <v>219</v>
      </c>
      <c r="M73" s="43"/>
      <c r="N73" s="34" t="s">
        <v>76</v>
      </c>
    </row>
    <row r="74" spans="1:14" ht="36" x14ac:dyDescent="0.25">
      <c r="A74" s="36" t="s">
        <v>1481</v>
      </c>
      <c r="B74" s="37" t="s">
        <v>213</v>
      </c>
      <c r="C74" s="41" t="s">
        <v>437</v>
      </c>
      <c r="D74" s="38" t="s">
        <v>436</v>
      </c>
      <c r="E74" s="52" t="s">
        <v>438</v>
      </c>
      <c r="F74" s="52" t="s">
        <v>438</v>
      </c>
      <c r="G74" s="41" t="s">
        <v>218</v>
      </c>
      <c r="H74" s="38" t="s">
        <v>1655</v>
      </c>
      <c r="I74" s="38" t="s">
        <v>216</v>
      </c>
      <c r="J74" s="43" t="s">
        <v>1654</v>
      </c>
      <c r="K74" s="43" t="s">
        <v>219</v>
      </c>
      <c r="L74" s="43" t="s">
        <v>219</v>
      </c>
      <c r="M74" s="43"/>
      <c r="N74" s="34" t="s">
        <v>76</v>
      </c>
    </row>
    <row r="75" spans="1:14" ht="36" x14ac:dyDescent="0.25">
      <c r="A75" s="36" t="s">
        <v>1482</v>
      </c>
      <c r="B75" s="37" t="s">
        <v>213</v>
      </c>
      <c r="C75" s="41" t="s">
        <v>440</v>
      </c>
      <c r="D75" s="38" t="s">
        <v>439</v>
      </c>
      <c r="E75" s="52" t="s">
        <v>441</v>
      </c>
      <c r="F75" s="52" t="s">
        <v>441</v>
      </c>
      <c r="G75" s="41" t="s">
        <v>218</v>
      </c>
      <c r="H75" s="38" t="s">
        <v>1655</v>
      </c>
      <c r="I75" s="38" t="s">
        <v>216</v>
      </c>
      <c r="J75" s="43" t="s">
        <v>1654</v>
      </c>
      <c r="K75" s="43" t="s">
        <v>219</v>
      </c>
      <c r="L75" s="43" t="s">
        <v>219</v>
      </c>
      <c r="M75" s="43"/>
      <c r="N75" s="34" t="s">
        <v>76</v>
      </c>
    </row>
    <row r="76" spans="1:14" ht="36" x14ac:dyDescent="0.25">
      <c r="A76" s="36" t="s">
        <v>1483</v>
      </c>
      <c r="B76" s="37" t="s">
        <v>213</v>
      </c>
      <c r="C76" s="41" t="s">
        <v>443</v>
      </c>
      <c r="D76" s="38" t="s">
        <v>442</v>
      </c>
      <c r="E76" s="52" t="s">
        <v>444</v>
      </c>
      <c r="F76" s="52" t="s">
        <v>444</v>
      </c>
      <c r="G76" s="41" t="s">
        <v>218</v>
      </c>
      <c r="H76" s="38" t="s">
        <v>1655</v>
      </c>
      <c r="I76" s="38" t="s">
        <v>216</v>
      </c>
      <c r="J76" s="43" t="s">
        <v>1654</v>
      </c>
      <c r="K76" s="43" t="s">
        <v>219</v>
      </c>
      <c r="L76" s="43" t="s">
        <v>219</v>
      </c>
      <c r="M76" s="43"/>
      <c r="N76" s="34" t="s">
        <v>76</v>
      </c>
    </row>
    <row r="77" spans="1:14" ht="36" x14ac:dyDescent="0.25">
      <c r="A77" s="36" t="s">
        <v>1484</v>
      </c>
      <c r="B77" s="37" t="s">
        <v>213</v>
      </c>
      <c r="C77" s="41" t="s">
        <v>446</v>
      </c>
      <c r="D77" s="38" t="s">
        <v>445</v>
      </c>
      <c r="E77" s="52" t="s">
        <v>447</v>
      </c>
      <c r="F77" s="52" t="s">
        <v>447</v>
      </c>
      <c r="G77" s="41" t="s">
        <v>218</v>
      </c>
      <c r="H77" s="38" t="s">
        <v>1655</v>
      </c>
      <c r="I77" s="38" t="s">
        <v>216</v>
      </c>
      <c r="J77" s="43" t="s">
        <v>1654</v>
      </c>
      <c r="K77" s="43" t="s">
        <v>219</v>
      </c>
      <c r="L77" s="43" t="s">
        <v>219</v>
      </c>
      <c r="M77" s="43"/>
      <c r="N77" s="34" t="s">
        <v>76</v>
      </c>
    </row>
    <row r="78" spans="1:14" ht="36" x14ac:dyDescent="0.25">
      <c r="A78" s="36" t="s">
        <v>1485</v>
      </c>
      <c r="B78" s="37" t="s">
        <v>213</v>
      </c>
      <c r="C78" s="41" t="s">
        <v>449</v>
      </c>
      <c r="D78" s="38" t="s">
        <v>448</v>
      </c>
      <c r="E78" s="52" t="s">
        <v>450</v>
      </c>
      <c r="F78" s="52" t="s">
        <v>450</v>
      </c>
      <c r="G78" s="41" t="s">
        <v>218</v>
      </c>
      <c r="H78" s="38" t="s">
        <v>1655</v>
      </c>
      <c r="I78" s="38" t="s">
        <v>216</v>
      </c>
      <c r="J78" s="43" t="s">
        <v>1654</v>
      </c>
      <c r="K78" s="43" t="s">
        <v>219</v>
      </c>
      <c r="L78" s="43" t="s">
        <v>219</v>
      </c>
      <c r="M78" s="43"/>
      <c r="N78" s="34" t="s">
        <v>76</v>
      </c>
    </row>
    <row r="79" spans="1:14" ht="36" x14ac:dyDescent="0.25">
      <c r="A79" s="36" t="s">
        <v>1486</v>
      </c>
      <c r="B79" s="37" t="s">
        <v>213</v>
      </c>
      <c r="C79" s="41" t="s">
        <v>452</v>
      </c>
      <c r="D79" s="38" t="s">
        <v>451</v>
      </c>
      <c r="E79" s="52" t="s">
        <v>453</v>
      </c>
      <c r="F79" s="52" t="s">
        <v>453</v>
      </c>
      <c r="G79" s="41" t="s">
        <v>218</v>
      </c>
      <c r="H79" s="38" t="s">
        <v>1655</v>
      </c>
      <c r="I79" s="38" t="s">
        <v>216</v>
      </c>
      <c r="J79" s="43" t="s">
        <v>1654</v>
      </c>
      <c r="K79" s="43" t="s">
        <v>219</v>
      </c>
      <c r="L79" s="43" t="s">
        <v>219</v>
      </c>
      <c r="M79" s="43"/>
      <c r="N79" s="34" t="s">
        <v>76</v>
      </c>
    </row>
    <row r="80" spans="1:14" ht="36" x14ac:dyDescent="0.25">
      <c r="A80" s="36" t="s">
        <v>1487</v>
      </c>
      <c r="B80" s="37" t="s">
        <v>213</v>
      </c>
      <c r="C80" s="41" t="s">
        <v>455</v>
      </c>
      <c r="D80" s="38" t="s">
        <v>454</v>
      </c>
      <c r="E80" s="52" t="s">
        <v>456</v>
      </c>
      <c r="F80" s="52" t="s">
        <v>456</v>
      </c>
      <c r="G80" s="41" t="s">
        <v>218</v>
      </c>
      <c r="H80" s="38" t="s">
        <v>1655</v>
      </c>
      <c r="I80" s="38" t="s">
        <v>216</v>
      </c>
      <c r="J80" s="43" t="s">
        <v>1654</v>
      </c>
      <c r="K80" s="43" t="s">
        <v>219</v>
      </c>
      <c r="L80" s="43" t="s">
        <v>219</v>
      </c>
      <c r="M80" s="43"/>
      <c r="N80" s="34" t="s">
        <v>76</v>
      </c>
    </row>
    <row r="81" spans="1:14" ht="36" x14ac:dyDescent="0.25">
      <c r="A81" s="36" t="s">
        <v>1488</v>
      </c>
      <c r="B81" s="37" t="s">
        <v>213</v>
      </c>
      <c r="C81" s="41" t="s">
        <v>458</v>
      </c>
      <c r="D81" s="38" t="s">
        <v>457</v>
      </c>
      <c r="E81" s="52" t="s">
        <v>459</v>
      </c>
      <c r="F81" s="52" t="s">
        <v>459</v>
      </c>
      <c r="G81" s="41" t="s">
        <v>218</v>
      </c>
      <c r="H81" s="38" t="s">
        <v>1655</v>
      </c>
      <c r="I81" s="38" t="s">
        <v>216</v>
      </c>
      <c r="J81" s="43" t="s">
        <v>1654</v>
      </c>
      <c r="K81" s="43" t="s">
        <v>219</v>
      </c>
      <c r="L81" s="43" t="s">
        <v>219</v>
      </c>
      <c r="M81" s="43"/>
      <c r="N81" s="34" t="s">
        <v>76</v>
      </c>
    </row>
    <row r="82" spans="1:14" ht="36" x14ac:dyDescent="0.25">
      <c r="A82" s="36" t="s">
        <v>1489</v>
      </c>
      <c r="B82" s="37" t="s">
        <v>213</v>
      </c>
      <c r="C82" s="41" t="s">
        <v>461</v>
      </c>
      <c r="D82" s="38" t="s">
        <v>460</v>
      </c>
      <c r="E82" s="52" t="s">
        <v>462</v>
      </c>
      <c r="F82" s="52" t="s">
        <v>462</v>
      </c>
      <c r="G82" s="41" t="s">
        <v>218</v>
      </c>
      <c r="H82" s="38" t="s">
        <v>1655</v>
      </c>
      <c r="I82" s="38" t="s">
        <v>216</v>
      </c>
      <c r="J82" s="43" t="s">
        <v>1654</v>
      </c>
      <c r="K82" s="43" t="s">
        <v>219</v>
      </c>
      <c r="L82" s="43" t="s">
        <v>219</v>
      </c>
      <c r="M82" s="43"/>
      <c r="N82" s="34" t="s">
        <v>76</v>
      </c>
    </row>
    <row r="83" spans="1:14" ht="36" x14ac:dyDescent="0.25">
      <c r="A83" s="36" t="s">
        <v>1490</v>
      </c>
      <c r="B83" s="37" t="s">
        <v>213</v>
      </c>
      <c r="C83" s="41" t="s">
        <v>464</v>
      </c>
      <c r="D83" s="38" t="s">
        <v>463</v>
      </c>
      <c r="E83" s="52" t="s">
        <v>465</v>
      </c>
      <c r="F83" s="52" t="s">
        <v>465</v>
      </c>
      <c r="G83" s="41" t="s">
        <v>218</v>
      </c>
      <c r="H83" s="38" t="s">
        <v>1655</v>
      </c>
      <c r="I83" s="38" t="s">
        <v>216</v>
      </c>
      <c r="J83" s="43" t="s">
        <v>1654</v>
      </c>
      <c r="K83" s="43" t="s">
        <v>219</v>
      </c>
      <c r="L83" s="43" t="s">
        <v>219</v>
      </c>
      <c r="M83" s="43"/>
      <c r="N83" s="34" t="s">
        <v>76</v>
      </c>
    </row>
    <row r="84" spans="1:14" ht="36" x14ac:dyDescent="0.25">
      <c r="A84" s="36" t="s">
        <v>1491</v>
      </c>
      <c r="B84" s="37" t="s">
        <v>213</v>
      </c>
      <c r="C84" s="41" t="s">
        <v>467</v>
      </c>
      <c r="D84" s="38" t="s">
        <v>466</v>
      </c>
      <c r="E84" s="52" t="s">
        <v>468</v>
      </c>
      <c r="F84" s="52" t="s">
        <v>468</v>
      </c>
      <c r="G84" s="41" t="s">
        <v>218</v>
      </c>
      <c r="H84" s="38" t="s">
        <v>1655</v>
      </c>
      <c r="I84" s="38" t="s">
        <v>216</v>
      </c>
      <c r="J84" s="43" t="s">
        <v>1654</v>
      </c>
      <c r="K84" s="43" t="s">
        <v>219</v>
      </c>
      <c r="L84" s="43" t="s">
        <v>219</v>
      </c>
      <c r="M84" s="43"/>
      <c r="N84" s="34" t="s">
        <v>76</v>
      </c>
    </row>
    <row r="85" spans="1:14" ht="36" x14ac:dyDescent="0.25">
      <c r="A85" s="36" t="s">
        <v>1492</v>
      </c>
      <c r="B85" s="37" t="s">
        <v>213</v>
      </c>
      <c r="C85" s="41" t="s">
        <v>470</v>
      </c>
      <c r="D85" s="38" t="s">
        <v>469</v>
      </c>
      <c r="E85" s="52" t="s">
        <v>471</v>
      </c>
      <c r="F85" s="52" t="s">
        <v>471</v>
      </c>
      <c r="G85" s="41" t="s">
        <v>218</v>
      </c>
      <c r="H85" s="38" t="s">
        <v>1655</v>
      </c>
      <c r="I85" s="38" t="s">
        <v>216</v>
      </c>
      <c r="J85" s="43" t="s">
        <v>1654</v>
      </c>
      <c r="K85" s="43" t="s">
        <v>219</v>
      </c>
      <c r="L85" s="43" t="s">
        <v>219</v>
      </c>
      <c r="M85" s="43"/>
      <c r="N85" s="34" t="s">
        <v>76</v>
      </c>
    </row>
    <row r="86" spans="1:14" ht="36" x14ac:dyDescent="0.25">
      <c r="A86" s="36" t="s">
        <v>1493</v>
      </c>
      <c r="B86" s="37" t="s">
        <v>213</v>
      </c>
      <c r="C86" s="41" t="s">
        <v>473</v>
      </c>
      <c r="D86" s="38" t="s">
        <v>472</v>
      </c>
      <c r="E86" s="52" t="s">
        <v>474</v>
      </c>
      <c r="F86" s="52" t="s">
        <v>474</v>
      </c>
      <c r="G86" s="41" t="s">
        <v>218</v>
      </c>
      <c r="H86" s="38" t="s">
        <v>1655</v>
      </c>
      <c r="I86" s="38" t="s">
        <v>216</v>
      </c>
      <c r="J86" s="43" t="s">
        <v>1654</v>
      </c>
      <c r="K86" s="43" t="s">
        <v>219</v>
      </c>
      <c r="L86" s="43" t="s">
        <v>219</v>
      </c>
      <c r="M86" s="43"/>
      <c r="N86" s="34" t="s">
        <v>76</v>
      </c>
    </row>
    <row r="87" spans="1:14" ht="36" x14ac:dyDescent="0.25">
      <c r="A87" s="36" t="s">
        <v>1494</v>
      </c>
      <c r="B87" s="37" t="s">
        <v>213</v>
      </c>
      <c r="C87" s="41" t="s">
        <v>476</v>
      </c>
      <c r="D87" s="38" t="s">
        <v>475</v>
      </c>
      <c r="E87" s="52" t="s">
        <v>477</v>
      </c>
      <c r="F87" s="52" t="s">
        <v>477</v>
      </c>
      <c r="G87" s="41" t="s">
        <v>218</v>
      </c>
      <c r="H87" s="38" t="s">
        <v>1655</v>
      </c>
      <c r="I87" s="38" t="s">
        <v>216</v>
      </c>
      <c r="J87" s="43" t="s">
        <v>1654</v>
      </c>
      <c r="K87" s="43" t="s">
        <v>219</v>
      </c>
      <c r="L87" s="43" t="s">
        <v>219</v>
      </c>
      <c r="M87" s="43"/>
      <c r="N87" s="34" t="s">
        <v>76</v>
      </c>
    </row>
    <row r="88" spans="1:14" ht="36" x14ac:dyDescent="0.25">
      <c r="A88" s="36" t="s">
        <v>1495</v>
      </c>
      <c r="B88" s="37" t="s">
        <v>213</v>
      </c>
      <c r="C88" s="41" t="s">
        <v>479</v>
      </c>
      <c r="D88" s="38" t="s">
        <v>478</v>
      </c>
      <c r="E88" s="52" t="s">
        <v>480</v>
      </c>
      <c r="F88" s="52" t="s">
        <v>480</v>
      </c>
      <c r="G88" s="41" t="s">
        <v>218</v>
      </c>
      <c r="H88" s="38" t="s">
        <v>1655</v>
      </c>
      <c r="I88" s="38" t="s">
        <v>216</v>
      </c>
      <c r="J88" s="43" t="s">
        <v>1654</v>
      </c>
      <c r="K88" s="43" t="s">
        <v>219</v>
      </c>
      <c r="L88" s="43" t="s">
        <v>219</v>
      </c>
      <c r="M88" s="43"/>
      <c r="N88" s="34" t="s">
        <v>76</v>
      </c>
    </row>
    <row r="89" spans="1:14" ht="36" x14ac:dyDescent="0.25">
      <c r="A89" s="36" t="s">
        <v>1496</v>
      </c>
      <c r="B89" s="37" t="s">
        <v>213</v>
      </c>
      <c r="C89" s="41" t="s">
        <v>482</v>
      </c>
      <c r="D89" s="38" t="s">
        <v>481</v>
      </c>
      <c r="E89" s="52" t="s">
        <v>483</v>
      </c>
      <c r="F89" s="52" t="s">
        <v>483</v>
      </c>
      <c r="G89" s="41" t="s">
        <v>218</v>
      </c>
      <c r="H89" s="38" t="s">
        <v>1655</v>
      </c>
      <c r="I89" s="38" t="s">
        <v>216</v>
      </c>
      <c r="J89" s="43" t="s">
        <v>1654</v>
      </c>
      <c r="K89" s="43" t="s">
        <v>219</v>
      </c>
      <c r="L89" s="43" t="s">
        <v>219</v>
      </c>
      <c r="M89" s="43"/>
      <c r="N89" s="34" t="s">
        <v>76</v>
      </c>
    </row>
    <row r="90" spans="1:14" ht="36" x14ac:dyDescent="0.25">
      <c r="A90" s="36" t="s">
        <v>1497</v>
      </c>
      <c r="B90" s="37" t="s">
        <v>213</v>
      </c>
      <c r="C90" s="41" t="s">
        <v>485</v>
      </c>
      <c r="D90" s="38" t="s">
        <v>484</v>
      </c>
      <c r="E90" s="52" t="s">
        <v>486</v>
      </c>
      <c r="F90" s="52" t="s">
        <v>486</v>
      </c>
      <c r="G90" s="41" t="s">
        <v>218</v>
      </c>
      <c r="H90" s="38" t="s">
        <v>1655</v>
      </c>
      <c r="I90" s="38" t="s">
        <v>216</v>
      </c>
      <c r="J90" s="43" t="s">
        <v>1654</v>
      </c>
      <c r="K90" s="43" t="s">
        <v>219</v>
      </c>
      <c r="L90" s="43" t="s">
        <v>219</v>
      </c>
      <c r="M90" s="43"/>
      <c r="N90" s="34" t="s">
        <v>76</v>
      </c>
    </row>
    <row r="91" spans="1:14" ht="36" x14ac:dyDescent="0.25">
      <c r="A91" s="36" t="s">
        <v>1498</v>
      </c>
      <c r="B91" s="37" t="s">
        <v>213</v>
      </c>
      <c r="C91" s="41" t="s">
        <v>488</v>
      </c>
      <c r="D91" s="38" t="s">
        <v>487</v>
      </c>
      <c r="E91" s="52" t="s">
        <v>489</v>
      </c>
      <c r="F91" s="52" t="s">
        <v>489</v>
      </c>
      <c r="G91" s="41" t="s">
        <v>218</v>
      </c>
      <c r="H91" s="38" t="s">
        <v>1655</v>
      </c>
      <c r="I91" s="38" t="s">
        <v>216</v>
      </c>
      <c r="J91" s="43" t="s">
        <v>1654</v>
      </c>
      <c r="K91" s="43" t="s">
        <v>219</v>
      </c>
      <c r="L91" s="43" t="s">
        <v>219</v>
      </c>
      <c r="M91" s="43"/>
      <c r="N91" s="34" t="s">
        <v>76</v>
      </c>
    </row>
    <row r="92" spans="1:14" ht="36" x14ac:dyDescent="0.25">
      <c r="A92" s="36" t="s">
        <v>1499</v>
      </c>
      <c r="B92" s="37" t="s">
        <v>213</v>
      </c>
      <c r="C92" s="41" t="s">
        <v>491</v>
      </c>
      <c r="D92" s="38" t="s">
        <v>490</v>
      </c>
      <c r="E92" s="52" t="s">
        <v>492</v>
      </c>
      <c r="F92" s="52" t="s">
        <v>492</v>
      </c>
      <c r="G92" s="41" t="s">
        <v>218</v>
      </c>
      <c r="H92" s="38" t="s">
        <v>1655</v>
      </c>
      <c r="I92" s="38" t="s">
        <v>216</v>
      </c>
      <c r="J92" s="43" t="s">
        <v>1654</v>
      </c>
      <c r="K92" s="43" t="s">
        <v>219</v>
      </c>
      <c r="L92" s="43" t="s">
        <v>219</v>
      </c>
      <c r="M92" s="43"/>
      <c r="N92" s="34" t="s">
        <v>76</v>
      </c>
    </row>
    <row r="93" spans="1:14" ht="36" x14ac:dyDescent="0.25">
      <c r="A93" s="36" t="s">
        <v>1500</v>
      </c>
      <c r="B93" s="37" t="s">
        <v>213</v>
      </c>
      <c r="C93" s="41" t="s">
        <v>494</v>
      </c>
      <c r="D93" s="38" t="s">
        <v>493</v>
      </c>
      <c r="E93" s="52" t="s">
        <v>495</v>
      </c>
      <c r="F93" s="52" t="s">
        <v>495</v>
      </c>
      <c r="G93" s="41" t="s">
        <v>218</v>
      </c>
      <c r="H93" s="38" t="s">
        <v>1655</v>
      </c>
      <c r="I93" s="38" t="s">
        <v>216</v>
      </c>
      <c r="J93" s="43" t="s">
        <v>1654</v>
      </c>
      <c r="K93" s="43" t="s">
        <v>219</v>
      </c>
      <c r="L93" s="43" t="s">
        <v>219</v>
      </c>
      <c r="M93" s="43"/>
      <c r="N93" s="34" t="s">
        <v>76</v>
      </c>
    </row>
    <row r="94" spans="1:14" ht="36" x14ac:dyDescent="0.25">
      <c r="A94" s="36" t="s">
        <v>1501</v>
      </c>
      <c r="B94" s="37" t="s">
        <v>213</v>
      </c>
      <c r="C94" s="41" t="s">
        <v>497</v>
      </c>
      <c r="D94" s="38" t="s">
        <v>496</v>
      </c>
      <c r="E94" s="52" t="s">
        <v>498</v>
      </c>
      <c r="F94" s="52" t="s">
        <v>498</v>
      </c>
      <c r="G94" s="41" t="s">
        <v>218</v>
      </c>
      <c r="H94" s="38" t="s">
        <v>1655</v>
      </c>
      <c r="I94" s="38" t="s">
        <v>216</v>
      </c>
      <c r="J94" s="43" t="s">
        <v>1654</v>
      </c>
      <c r="K94" s="43" t="s">
        <v>219</v>
      </c>
      <c r="L94" s="43" t="s">
        <v>219</v>
      </c>
      <c r="M94" s="43"/>
      <c r="N94" s="34" t="s">
        <v>76</v>
      </c>
    </row>
    <row r="95" spans="1:14" ht="36" x14ac:dyDescent="0.25">
      <c r="A95" s="36" t="s">
        <v>1502</v>
      </c>
      <c r="B95" s="37" t="s">
        <v>213</v>
      </c>
      <c r="C95" s="41" t="s">
        <v>500</v>
      </c>
      <c r="D95" s="38" t="s">
        <v>499</v>
      </c>
      <c r="E95" s="52" t="s">
        <v>501</v>
      </c>
      <c r="F95" s="52" t="s">
        <v>501</v>
      </c>
      <c r="G95" s="41" t="s">
        <v>218</v>
      </c>
      <c r="H95" s="38" t="s">
        <v>1655</v>
      </c>
      <c r="I95" s="38" t="s">
        <v>216</v>
      </c>
      <c r="J95" s="43" t="s">
        <v>1654</v>
      </c>
      <c r="K95" s="43" t="s">
        <v>219</v>
      </c>
      <c r="L95" s="43" t="s">
        <v>219</v>
      </c>
      <c r="M95" s="43"/>
      <c r="N95" s="34" t="s">
        <v>76</v>
      </c>
    </row>
    <row r="96" spans="1:14" ht="36" x14ac:dyDescent="0.25">
      <c r="A96" s="36" t="s">
        <v>1503</v>
      </c>
      <c r="B96" s="37" t="s">
        <v>213</v>
      </c>
      <c r="C96" s="41" t="s">
        <v>503</v>
      </c>
      <c r="D96" s="38" t="s">
        <v>502</v>
      </c>
      <c r="E96" s="52" t="s">
        <v>504</v>
      </c>
      <c r="F96" s="52" t="s">
        <v>504</v>
      </c>
      <c r="G96" s="41" t="s">
        <v>218</v>
      </c>
      <c r="H96" s="38" t="s">
        <v>1655</v>
      </c>
      <c r="I96" s="38" t="s">
        <v>216</v>
      </c>
      <c r="J96" s="43" t="s">
        <v>1654</v>
      </c>
      <c r="K96" s="43" t="s">
        <v>219</v>
      </c>
      <c r="L96" s="43" t="s">
        <v>219</v>
      </c>
      <c r="M96" s="43"/>
      <c r="N96" s="34" t="s">
        <v>76</v>
      </c>
    </row>
    <row r="97" spans="1:14" ht="36" x14ac:dyDescent="0.25">
      <c r="A97" s="36" t="s">
        <v>1504</v>
      </c>
      <c r="B97" s="37" t="s">
        <v>213</v>
      </c>
      <c r="C97" s="41" t="s">
        <v>506</v>
      </c>
      <c r="D97" s="38" t="s">
        <v>505</v>
      </c>
      <c r="E97" s="52" t="s">
        <v>507</v>
      </c>
      <c r="F97" s="52" t="s">
        <v>507</v>
      </c>
      <c r="G97" s="41" t="s">
        <v>218</v>
      </c>
      <c r="H97" s="38" t="s">
        <v>1655</v>
      </c>
      <c r="I97" s="38" t="s">
        <v>216</v>
      </c>
      <c r="J97" s="43" t="s">
        <v>1654</v>
      </c>
      <c r="K97" s="43" t="s">
        <v>219</v>
      </c>
      <c r="L97" s="43" t="s">
        <v>219</v>
      </c>
      <c r="M97" s="43"/>
      <c r="N97" s="34" t="s">
        <v>76</v>
      </c>
    </row>
    <row r="98" spans="1:14" ht="36" x14ac:dyDescent="0.25">
      <c r="A98" s="36" t="s">
        <v>1505</v>
      </c>
      <c r="B98" s="37" t="s">
        <v>213</v>
      </c>
      <c r="C98" s="41" t="s">
        <v>509</v>
      </c>
      <c r="D98" s="38" t="s">
        <v>508</v>
      </c>
      <c r="E98" s="52" t="s">
        <v>510</v>
      </c>
      <c r="F98" s="52" t="s">
        <v>510</v>
      </c>
      <c r="G98" s="41" t="s">
        <v>218</v>
      </c>
      <c r="H98" s="38" t="s">
        <v>1655</v>
      </c>
      <c r="I98" s="38" t="s">
        <v>216</v>
      </c>
      <c r="J98" s="43" t="s">
        <v>1654</v>
      </c>
      <c r="K98" s="43" t="s">
        <v>219</v>
      </c>
      <c r="L98" s="43" t="s">
        <v>219</v>
      </c>
      <c r="M98" s="43"/>
      <c r="N98" s="34" t="s">
        <v>76</v>
      </c>
    </row>
    <row r="99" spans="1:14" ht="36" x14ac:dyDescent="0.25">
      <c r="A99" s="36" t="s">
        <v>1506</v>
      </c>
      <c r="B99" s="37" t="s">
        <v>213</v>
      </c>
      <c r="C99" s="41" t="s">
        <v>512</v>
      </c>
      <c r="D99" s="38" t="s">
        <v>511</v>
      </c>
      <c r="E99" s="52" t="s">
        <v>513</v>
      </c>
      <c r="F99" s="52" t="s">
        <v>513</v>
      </c>
      <c r="G99" s="41" t="s">
        <v>218</v>
      </c>
      <c r="H99" s="38" t="s">
        <v>1655</v>
      </c>
      <c r="I99" s="38" t="s">
        <v>216</v>
      </c>
      <c r="J99" s="43" t="s">
        <v>1654</v>
      </c>
      <c r="K99" s="43" t="s">
        <v>219</v>
      </c>
      <c r="L99" s="43" t="s">
        <v>219</v>
      </c>
      <c r="M99" s="43"/>
      <c r="N99" s="34" t="s">
        <v>76</v>
      </c>
    </row>
    <row r="100" spans="1:14" ht="36" x14ac:dyDescent="0.25">
      <c r="A100" s="36" t="s">
        <v>1507</v>
      </c>
      <c r="B100" s="37" t="s">
        <v>213</v>
      </c>
      <c r="C100" s="41" t="s">
        <v>515</v>
      </c>
      <c r="D100" s="38" t="s">
        <v>514</v>
      </c>
      <c r="E100" s="52" t="s">
        <v>516</v>
      </c>
      <c r="F100" s="52" t="s">
        <v>516</v>
      </c>
      <c r="G100" s="41" t="s">
        <v>218</v>
      </c>
      <c r="H100" s="38" t="s">
        <v>1655</v>
      </c>
      <c r="I100" s="38" t="s">
        <v>216</v>
      </c>
      <c r="J100" s="43" t="s">
        <v>1654</v>
      </c>
      <c r="K100" s="43" t="s">
        <v>219</v>
      </c>
      <c r="L100" s="43" t="s">
        <v>219</v>
      </c>
      <c r="M100" s="43"/>
      <c r="N100" s="34" t="s">
        <v>76</v>
      </c>
    </row>
    <row r="101" spans="1:14" ht="36" x14ac:dyDescent="0.25">
      <c r="A101" s="36" t="s">
        <v>1508</v>
      </c>
      <c r="B101" s="37" t="s">
        <v>213</v>
      </c>
      <c r="C101" s="41" t="s">
        <v>518</v>
      </c>
      <c r="D101" s="38" t="s">
        <v>517</v>
      </c>
      <c r="E101" s="52" t="s">
        <v>519</v>
      </c>
      <c r="F101" s="52" t="s">
        <v>519</v>
      </c>
      <c r="G101" s="41" t="s">
        <v>218</v>
      </c>
      <c r="H101" s="38" t="s">
        <v>1655</v>
      </c>
      <c r="I101" s="38" t="s">
        <v>216</v>
      </c>
      <c r="J101" s="43" t="s">
        <v>1654</v>
      </c>
      <c r="K101" s="43" t="s">
        <v>219</v>
      </c>
      <c r="L101" s="43" t="s">
        <v>219</v>
      </c>
      <c r="M101" s="43"/>
      <c r="N101" s="34" t="s">
        <v>76</v>
      </c>
    </row>
    <row r="102" spans="1:14" ht="36" x14ac:dyDescent="0.25">
      <c r="A102" s="36" t="s">
        <v>1509</v>
      </c>
      <c r="B102" s="37" t="s">
        <v>213</v>
      </c>
      <c r="C102" s="41" t="s">
        <v>521</v>
      </c>
      <c r="D102" s="38" t="s">
        <v>520</v>
      </c>
      <c r="E102" s="52" t="s">
        <v>522</v>
      </c>
      <c r="F102" s="52" t="s">
        <v>522</v>
      </c>
      <c r="G102" s="41" t="s">
        <v>218</v>
      </c>
      <c r="H102" s="38" t="s">
        <v>1655</v>
      </c>
      <c r="I102" s="38" t="s">
        <v>216</v>
      </c>
      <c r="J102" s="43" t="s">
        <v>1654</v>
      </c>
      <c r="K102" s="43" t="s">
        <v>219</v>
      </c>
      <c r="L102" s="43" t="s">
        <v>219</v>
      </c>
      <c r="M102" s="43"/>
      <c r="N102" s="34" t="s">
        <v>76</v>
      </c>
    </row>
    <row r="103" spans="1:14" ht="36" x14ac:dyDescent="0.25">
      <c r="A103" s="36" t="s">
        <v>1510</v>
      </c>
      <c r="B103" s="37" t="s">
        <v>213</v>
      </c>
      <c r="C103" s="41" t="s">
        <v>524</v>
      </c>
      <c r="D103" s="38" t="s">
        <v>523</v>
      </c>
      <c r="E103" s="52" t="s">
        <v>525</v>
      </c>
      <c r="F103" s="52" t="s">
        <v>525</v>
      </c>
      <c r="G103" s="41" t="s">
        <v>218</v>
      </c>
      <c r="H103" s="38" t="s">
        <v>1655</v>
      </c>
      <c r="I103" s="38" t="s">
        <v>216</v>
      </c>
      <c r="J103" s="43" t="s">
        <v>1654</v>
      </c>
      <c r="K103" s="43" t="s">
        <v>219</v>
      </c>
      <c r="L103" s="43" t="s">
        <v>219</v>
      </c>
      <c r="M103" s="43"/>
      <c r="N103" s="34" t="s">
        <v>76</v>
      </c>
    </row>
    <row r="104" spans="1:14" ht="36" x14ac:dyDescent="0.25">
      <c r="A104" s="36" t="s">
        <v>1511</v>
      </c>
      <c r="B104" s="37" t="s">
        <v>213</v>
      </c>
      <c r="C104" s="41" t="s">
        <v>527</v>
      </c>
      <c r="D104" s="38" t="s">
        <v>526</v>
      </c>
      <c r="E104" s="52" t="s">
        <v>528</v>
      </c>
      <c r="F104" s="52" t="s">
        <v>528</v>
      </c>
      <c r="G104" s="41" t="s">
        <v>218</v>
      </c>
      <c r="H104" s="38" t="s">
        <v>1655</v>
      </c>
      <c r="I104" s="38" t="s">
        <v>216</v>
      </c>
      <c r="J104" s="43" t="s">
        <v>1654</v>
      </c>
      <c r="K104" s="43" t="s">
        <v>219</v>
      </c>
      <c r="L104" s="43" t="s">
        <v>219</v>
      </c>
      <c r="M104" s="43"/>
      <c r="N104" s="34" t="s">
        <v>76</v>
      </c>
    </row>
    <row r="105" spans="1:14" ht="36" x14ac:dyDescent="0.25">
      <c r="A105" s="36" t="s">
        <v>1512</v>
      </c>
      <c r="B105" s="37" t="s">
        <v>213</v>
      </c>
      <c r="C105" s="41" t="s">
        <v>530</v>
      </c>
      <c r="D105" s="38" t="s">
        <v>529</v>
      </c>
      <c r="E105" s="52" t="s">
        <v>531</v>
      </c>
      <c r="F105" s="52" t="s">
        <v>531</v>
      </c>
      <c r="G105" s="41" t="s">
        <v>218</v>
      </c>
      <c r="H105" s="38" t="s">
        <v>1655</v>
      </c>
      <c r="I105" s="38" t="s">
        <v>216</v>
      </c>
      <c r="J105" s="43" t="s">
        <v>1654</v>
      </c>
      <c r="K105" s="43" t="s">
        <v>219</v>
      </c>
      <c r="L105" s="43" t="s">
        <v>219</v>
      </c>
      <c r="M105" s="43"/>
      <c r="N105" s="34" t="s">
        <v>76</v>
      </c>
    </row>
    <row r="106" spans="1:14" ht="36" x14ac:dyDescent="0.25">
      <c r="A106" s="36" t="s">
        <v>1513</v>
      </c>
      <c r="B106" s="37" t="s">
        <v>213</v>
      </c>
      <c r="C106" s="41" t="s">
        <v>533</v>
      </c>
      <c r="D106" s="38" t="s">
        <v>532</v>
      </c>
      <c r="E106" s="52" t="s">
        <v>534</v>
      </c>
      <c r="F106" s="52" t="s">
        <v>534</v>
      </c>
      <c r="G106" s="41" t="s">
        <v>218</v>
      </c>
      <c r="H106" s="38" t="s">
        <v>1655</v>
      </c>
      <c r="I106" s="38" t="s">
        <v>216</v>
      </c>
      <c r="J106" s="43" t="s">
        <v>1654</v>
      </c>
      <c r="K106" s="43" t="s">
        <v>219</v>
      </c>
      <c r="L106" s="43" t="s">
        <v>219</v>
      </c>
      <c r="M106" s="43"/>
      <c r="N106" s="34" t="s">
        <v>76</v>
      </c>
    </row>
    <row r="107" spans="1:14" ht="36" x14ac:dyDescent="0.25">
      <c r="A107" s="36" t="s">
        <v>1514</v>
      </c>
      <c r="B107" s="37" t="s">
        <v>213</v>
      </c>
      <c r="C107" s="41" t="s">
        <v>536</v>
      </c>
      <c r="D107" s="38" t="s">
        <v>535</v>
      </c>
      <c r="E107" s="52" t="s">
        <v>537</v>
      </c>
      <c r="F107" s="52" t="s">
        <v>537</v>
      </c>
      <c r="G107" s="41" t="s">
        <v>218</v>
      </c>
      <c r="H107" s="38" t="s">
        <v>1655</v>
      </c>
      <c r="I107" s="38" t="s">
        <v>216</v>
      </c>
      <c r="J107" s="43" t="s">
        <v>1654</v>
      </c>
      <c r="K107" s="43" t="s">
        <v>219</v>
      </c>
      <c r="L107" s="43" t="s">
        <v>219</v>
      </c>
      <c r="M107" s="43"/>
      <c r="N107" s="34" t="s">
        <v>76</v>
      </c>
    </row>
    <row r="108" spans="1:14" ht="36" x14ac:dyDescent="0.25">
      <c r="A108" s="36" t="s">
        <v>1515</v>
      </c>
      <c r="B108" s="37" t="s">
        <v>213</v>
      </c>
      <c r="C108" s="41" t="s">
        <v>539</v>
      </c>
      <c r="D108" s="38" t="s">
        <v>538</v>
      </c>
      <c r="E108" s="52" t="s">
        <v>540</v>
      </c>
      <c r="F108" s="52" t="s">
        <v>540</v>
      </c>
      <c r="G108" s="41" t="s">
        <v>218</v>
      </c>
      <c r="H108" s="38" t="s">
        <v>1655</v>
      </c>
      <c r="I108" s="38" t="s">
        <v>216</v>
      </c>
      <c r="J108" s="43" t="s">
        <v>1654</v>
      </c>
      <c r="K108" s="43" t="s">
        <v>219</v>
      </c>
      <c r="L108" s="43" t="s">
        <v>219</v>
      </c>
      <c r="M108" s="43"/>
      <c r="N108" s="34" t="s">
        <v>76</v>
      </c>
    </row>
  </sheetData>
  <phoneticPr fontId="12" type="noConversion"/>
  <dataValidations count="2">
    <dataValidation type="list" allowBlank="1" showInputMessage="1" showErrorMessage="1" sqref="N65508:N65644 WVV983012:WVV983148 WLZ983012:WLZ983148 WCD983012:WCD983148 VSH983012:VSH983148 VIL983012:VIL983148 UYP983012:UYP983148 UOT983012:UOT983148 UEX983012:UEX983148 TVB983012:TVB983148 TLF983012:TLF983148 TBJ983012:TBJ983148 SRN983012:SRN983148 SHR983012:SHR983148 RXV983012:RXV983148 RNZ983012:RNZ983148 RED983012:RED983148 QUH983012:QUH983148 QKL983012:QKL983148 QAP983012:QAP983148 PQT983012:PQT983148 PGX983012:PGX983148 OXB983012:OXB983148 ONF983012:ONF983148 ODJ983012:ODJ983148 NTN983012:NTN983148 NJR983012:NJR983148 MZV983012:MZV983148 MPZ983012:MPZ983148 MGD983012:MGD983148 LWH983012:LWH983148 LML983012:LML983148 LCP983012:LCP983148 KST983012:KST983148 KIX983012:KIX983148 JZB983012:JZB983148 JPF983012:JPF983148 JFJ983012:JFJ983148 IVN983012:IVN983148 ILR983012:ILR983148 IBV983012:IBV983148 HRZ983012:HRZ983148 HID983012:HID983148 GYH983012:GYH983148 GOL983012:GOL983148 GEP983012:GEP983148 FUT983012:FUT983148 FKX983012:FKX983148 FBB983012:FBB983148 ERF983012:ERF983148 EHJ983012:EHJ983148 DXN983012:DXN983148 DNR983012:DNR983148 DDV983012:DDV983148 CTZ983012:CTZ983148 CKD983012:CKD983148 CAH983012:CAH983148 BQL983012:BQL983148 BGP983012:BGP983148 AWT983012:AWT983148 AMX983012:AMX983148 ADB983012:ADB983148 TF983012:TF983148 JJ983012:JJ983148 N983012:N983148 WVV917476:WVV917612 WLZ917476:WLZ917612 WCD917476:WCD917612 VSH917476:VSH917612 VIL917476:VIL917612 UYP917476:UYP917612 UOT917476:UOT917612 UEX917476:UEX917612 TVB917476:TVB917612 TLF917476:TLF917612 TBJ917476:TBJ917612 SRN917476:SRN917612 SHR917476:SHR917612 RXV917476:RXV917612 RNZ917476:RNZ917612 RED917476:RED917612 QUH917476:QUH917612 QKL917476:QKL917612 QAP917476:QAP917612 PQT917476:PQT917612 PGX917476:PGX917612 OXB917476:OXB917612 ONF917476:ONF917612 ODJ917476:ODJ917612 NTN917476:NTN917612 NJR917476:NJR917612 MZV917476:MZV917612 MPZ917476:MPZ917612 MGD917476:MGD917612 LWH917476:LWH917612 LML917476:LML917612 LCP917476:LCP917612 KST917476:KST917612 KIX917476:KIX917612 JZB917476:JZB917612 JPF917476:JPF917612 JFJ917476:JFJ917612 IVN917476:IVN917612 ILR917476:ILR917612 IBV917476:IBV917612 HRZ917476:HRZ917612 HID917476:HID917612 GYH917476:GYH917612 GOL917476:GOL917612 GEP917476:GEP917612 FUT917476:FUT917612 FKX917476:FKX917612 FBB917476:FBB917612 ERF917476:ERF917612 EHJ917476:EHJ917612 DXN917476:DXN917612 DNR917476:DNR917612 DDV917476:DDV917612 CTZ917476:CTZ917612 CKD917476:CKD917612 CAH917476:CAH917612 BQL917476:BQL917612 BGP917476:BGP917612 AWT917476:AWT917612 AMX917476:AMX917612 ADB917476:ADB917612 TF917476:TF917612 JJ917476:JJ917612 N917476:N917612 WVV851940:WVV852076 WLZ851940:WLZ852076 WCD851940:WCD852076 VSH851940:VSH852076 VIL851940:VIL852076 UYP851940:UYP852076 UOT851940:UOT852076 UEX851940:UEX852076 TVB851940:TVB852076 TLF851940:TLF852076 TBJ851940:TBJ852076 SRN851940:SRN852076 SHR851940:SHR852076 RXV851940:RXV852076 RNZ851940:RNZ852076 RED851940:RED852076 QUH851940:QUH852076 QKL851940:QKL852076 QAP851940:QAP852076 PQT851940:PQT852076 PGX851940:PGX852076 OXB851940:OXB852076 ONF851940:ONF852076 ODJ851940:ODJ852076 NTN851940:NTN852076 NJR851940:NJR852076 MZV851940:MZV852076 MPZ851940:MPZ852076 MGD851940:MGD852076 LWH851940:LWH852076 LML851940:LML852076 LCP851940:LCP852076 KST851940:KST852076 KIX851940:KIX852076 JZB851940:JZB852076 JPF851940:JPF852076 JFJ851940:JFJ852076 IVN851940:IVN852076 ILR851940:ILR852076 IBV851940:IBV852076 HRZ851940:HRZ852076 HID851940:HID852076 GYH851940:GYH852076 GOL851940:GOL852076 GEP851940:GEP852076 FUT851940:FUT852076 FKX851940:FKX852076 FBB851940:FBB852076 ERF851940:ERF852076 EHJ851940:EHJ852076 DXN851940:DXN852076 DNR851940:DNR852076 DDV851940:DDV852076 CTZ851940:CTZ852076 CKD851940:CKD852076 CAH851940:CAH852076 BQL851940:BQL852076 BGP851940:BGP852076 AWT851940:AWT852076 AMX851940:AMX852076 ADB851940:ADB852076 TF851940:TF852076 JJ851940:JJ852076 N851940:N852076 WVV786404:WVV786540 WLZ786404:WLZ786540 WCD786404:WCD786540 VSH786404:VSH786540 VIL786404:VIL786540 UYP786404:UYP786540 UOT786404:UOT786540 UEX786404:UEX786540 TVB786404:TVB786540 TLF786404:TLF786540 TBJ786404:TBJ786540 SRN786404:SRN786540 SHR786404:SHR786540 RXV786404:RXV786540 RNZ786404:RNZ786540 RED786404:RED786540 QUH786404:QUH786540 QKL786404:QKL786540 QAP786404:QAP786540 PQT786404:PQT786540 PGX786404:PGX786540 OXB786404:OXB786540 ONF786404:ONF786540 ODJ786404:ODJ786540 NTN786404:NTN786540 NJR786404:NJR786540 MZV786404:MZV786540 MPZ786404:MPZ786540 MGD786404:MGD786540 LWH786404:LWH786540 LML786404:LML786540 LCP786404:LCP786540 KST786404:KST786540 KIX786404:KIX786540 JZB786404:JZB786540 JPF786404:JPF786540 JFJ786404:JFJ786540 IVN786404:IVN786540 ILR786404:ILR786540 IBV786404:IBV786540 HRZ786404:HRZ786540 HID786404:HID786540 GYH786404:GYH786540 GOL786404:GOL786540 GEP786404:GEP786540 FUT786404:FUT786540 FKX786404:FKX786540 FBB786404:FBB786540 ERF786404:ERF786540 EHJ786404:EHJ786540 DXN786404:DXN786540 DNR786404:DNR786540 DDV786404:DDV786540 CTZ786404:CTZ786540 CKD786404:CKD786540 CAH786404:CAH786540 BQL786404:BQL786540 BGP786404:BGP786540 AWT786404:AWT786540 AMX786404:AMX786540 ADB786404:ADB786540 TF786404:TF786540 JJ786404:JJ786540 N786404:N786540 WVV720868:WVV721004 WLZ720868:WLZ721004 WCD720868:WCD721004 VSH720868:VSH721004 VIL720868:VIL721004 UYP720868:UYP721004 UOT720868:UOT721004 UEX720868:UEX721004 TVB720868:TVB721004 TLF720868:TLF721004 TBJ720868:TBJ721004 SRN720868:SRN721004 SHR720868:SHR721004 RXV720868:RXV721004 RNZ720868:RNZ721004 RED720868:RED721004 QUH720868:QUH721004 QKL720868:QKL721004 QAP720868:QAP721004 PQT720868:PQT721004 PGX720868:PGX721004 OXB720868:OXB721004 ONF720868:ONF721004 ODJ720868:ODJ721004 NTN720868:NTN721004 NJR720868:NJR721004 MZV720868:MZV721004 MPZ720868:MPZ721004 MGD720868:MGD721004 LWH720868:LWH721004 LML720868:LML721004 LCP720868:LCP721004 KST720868:KST721004 KIX720868:KIX721004 JZB720868:JZB721004 JPF720868:JPF721004 JFJ720868:JFJ721004 IVN720868:IVN721004 ILR720868:ILR721004 IBV720868:IBV721004 HRZ720868:HRZ721004 HID720868:HID721004 GYH720868:GYH721004 GOL720868:GOL721004 GEP720868:GEP721004 FUT720868:FUT721004 FKX720868:FKX721004 FBB720868:FBB721004 ERF720868:ERF721004 EHJ720868:EHJ721004 DXN720868:DXN721004 DNR720868:DNR721004 DDV720868:DDV721004 CTZ720868:CTZ721004 CKD720868:CKD721004 CAH720868:CAH721004 BQL720868:BQL721004 BGP720868:BGP721004 AWT720868:AWT721004 AMX720868:AMX721004 ADB720868:ADB721004 TF720868:TF721004 JJ720868:JJ721004 N720868:N721004 WVV655332:WVV655468 WLZ655332:WLZ655468 WCD655332:WCD655468 VSH655332:VSH655468 VIL655332:VIL655468 UYP655332:UYP655468 UOT655332:UOT655468 UEX655332:UEX655468 TVB655332:TVB655468 TLF655332:TLF655468 TBJ655332:TBJ655468 SRN655332:SRN655468 SHR655332:SHR655468 RXV655332:RXV655468 RNZ655332:RNZ655468 RED655332:RED655468 QUH655332:QUH655468 QKL655332:QKL655468 QAP655332:QAP655468 PQT655332:PQT655468 PGX655332:PGX655468 OXB655332:OXB655468 ONF655332:ONF655468 ODJ655332:ODJ655468 NTN655332:NTN655468 NJR655332:NJR655468 MZV655332:MZV655468 MPZ655332:MPZ655468 MGD655332:MGD655468 LWH655332:LWH655468 LML655332:LML655468 LCP655332:LCP655468 KST655332:KST655468 KIX655332:KIX655468 JZB655332:JZB655468 JPF655332:JPF655468 JFJ655332:JFJ655468 IVN655332:IVN655468 ILR655332:ILR655468 IBV655332:IBV655468 HRZ655332:HRZ655468 HID655332:HID655468 GYH655332:GYH655468 GOL655332:GOL655468 GEP655332:GEP655468 FUT655332:FUT655468 FKX655332:FKX655468 FBB655332:FBB655468 ERF655332:ERF655468 EHJ655332:EHJ655468 DXN655332:DXN655468 DNR655332:DNR655468 DDV655332:DDV655468 CTZ655332:CTZ655468 CKD655332:CKD655468 CAH655332:CAH655468 BQL655332:BQL655468 BGP655332:BGP655468 AWT655332:AWT655468 AMX655332:AMX655468 ADB655332:ADB655468 TF655332:TF655468 JJ655332:JJ655468 N655332:N655468 WVV589796:WVV589932 WLZ589796:WLZ589932 WCD589796:WCD589932 VSH589796:VSH589932 VIL589796:VIL589932 UYP589796:UYP589932 UOT589796:UOT589932 UEX589796:UEX589932 TVB589796:TVB589932 TLF589796:TLF589932 TBJ589796:TBJ589932 SRN589796:SRN589932 SHR589796:SHR589932 RXV589796:RXV589932 RNZ589796:RNZ589932 RED589796:RED589932 QUH589796:QUH589932 QKL589796:QKL589932 QAP589796:QAP589932 PQT589796:PQT589932 PGX589796:PGX589932 OXB589796:OXB589932 ONF589796:ONF589932 ODJ589796:ODJ589932 NTN589796:NTN589932 NJR589796:NJR589932 MZV589796:MZV589932 MPZ589796:MPZ589932 MGD589796:MGD589932 LWH589796:LWH589932 LML589796:LML589932 LCP589796:LCP589932 KST589796:KST589932 KIX589796:KIX589932 JZB589796:JZB589932 JPF589796:JPF589932 JFJ589796:JFJ589932 IVN589796:IVN589932 ILR589796:ILR589932 IBV589796:IBV589932 HRZ589796:HRZ589932 HID589796:HID589932 GYH589796:GYH589932 GOL589796:GOL589932 GEP589796:GEP589932 FUT589796:FUT589932 FKX589796:FKX589932 FBB589796:FBB589932 ERF589796:ERF589932 EHJ589796:EHJ589932 DXN589796:DXN589932 DNR589796:DNR589932 DDV589796:DDV589932 CTZ589796:CTZ589932 CKD589796:CKD589932 CAH589796:CAH589932 BQL589796:BQL589932 BGP589796:BGP589932 AWT589796:AWT589932 AMX589796:AMX589932 ADB589796:ADB589932 TF589796:TF589932 JJ589796:JJ589932 N589796:N589932 WVV524260:WVV524396 WLZ524260:WLZ524396 WCD524260:WCD524396 VSH524260:VSH524396 VIL524260:VIL524396 UYP524260:UYP524396 UOT524260:UOT524396 UEX524260:UEX524396 TVB524260:TVB524396 TLF524260:TLF524396 TBJ524260:TBJ524396 SRN524260:SRN524396 SHR524260:SHR524396 RXV524260:RXV524396 RNZ524260:RNZ524396 RED524260:RED524396 QUH524260:QUH524396 QKL524260:QKL524396 QAP524260:QAP524396 PQT524260:PQT524396 PGX524260:PGX524396 OXB524260:OXB524396 ONF524260:ONF524396 ODJ524260:ODJ524396 NTN524260:NTN524396 NJR524260:NJR524396 MZV524260:MZV524396 MPZ524260:MPZ524396 MGD524260:MGD524396 LWH524260:LWH524396 LML524260:LML524396 LCP524260:LCP524396 KST524260:KST524396 KIX524260:KIX524396 JZB524260:JZB524396 JPF524260:JPF524396 JFJ524260:JFJ524396 IVN524260:IVN524396 ILR524260:ILR524396 IBV524260:IBV524396 HRZ524260:HRZ524396 HID524260:HID524396 GYH524260:GYH524396 GOL524260:GOL524396 GEP524260:GEP524396 FUT524260:FUT524396 FKX524260:FKX524396 FBB524260:FBB524396 ERF524260:ERF524396 EHJ524260:EHJ524396 DXN524260:DXN524396 DNR524260:DNR524396 DDV524260:DDV524396 CTZ524260:CTZ524396 CKD524260:CKD524396 CAH524260:CAH524396 BQL524260:BQL524396 BGP524260:BGP524396 AWT524260:AWT524396 AMX524260:AMX524396 ADB524260:ADB524396 TF524260:TF524396 JJ524260:JJ524396 N524260:N524396 WVV458724:WVV458860 WLZ458724:WLZ458860 WCD458724:WCD458860 VSH458724:VSH458860 VIL458724:VIL458860 UYP458724:UYP458860 UOT458724:UOT458860 UEX458724:UEX458860 TVB458724:TVB458860 TLF458724:TLF458860 TBJ458724:TBJ458860 SRN458724:SRN458860 SHR458724:SHR458860 RXV458724:RXV458860 RNZ458724:RNZ458860 RED458724:RED458860 QUH458724:QUH458860 QKL458724:QKL458860 QAP458724:QAP458860 PQT458724:PQT458860 PGX458724:PGX458860 OXB458724:OXB458860 ONF458724:ONF458860 ODJ458724:ODJ458860 NTN458724:NTN458860 NJR458724:NJR458860 MZV458724:MZV458860 MPZ458724:MPZ458860 MGD458724:MGD458860 LWH458724:LWH458860 LML458724:LML458860 LCP458724:LCP458860 KST458724:KST458860 KIX458724:KIX458860 JZB458724:JZB458860 JPF458724:JPF458860 JFJ458724:JFJ458860 IVN458724:IVN458860 ILR458724:ILR458860 IBV458724:IBV458860 HRZ458724:HRZ458860 HID458724:HID458860 GYH458724:GYH458860 GOL458724:GOL458860 GEP458724:GEP458860 FUT458724:FUT458860 FKX458724:FKX458860 FBB458724:FBB458860 ERF458724:ERF458860 EHJ458724:EHJ458860 DXN458724:DXN458860 DNR458724:DNR458860 DDV458724:DDV458860 CTZ458724:CTZ458860 CKD458724:CKD458860 CAH458724:CAH458860 BQL458724:BQL458860 BGP458724:BGP458860 AWT458724:AWT458860 AMX458724:AMX458860 ADB458724:ADB458860 TF458724:TF458860 JJ458724:JJ458860 N458724:N458860 WVV393188:WVV393324 WLZ393188:WLZ393324 WCD393188:WCD393324 VSH393188:VSH393324 VIL393188:VIL393324 UYP393188:UYP393324 UOT393188:UOT393324 UEX393188:UEX393324 TVB393188:TVB393324 TLF393188:TLF393324 TBJ393188:TBJ393324 SRN393188:SRN393324 SHR393188:SHR393324 RXV393188:RXV393324 RNZ393188:RNZ393324 RED393188:RED393324 QUH393188:QUH393324 QKL393188:QKL393324 QAP393188:QAP393324 PQT393188:PQT393324 PGX393188:PGX393324 OXB393188:OXB393324 ONF393188:ONF393324 ODJ393188:ODJ393324 NTN393188:NTN393324 NJR393188:NJR393324 MZV393188:MZV393324 MPZ393188:MPZ393324 MGD393188:MGD393324 LWH393188:LWH393324 LML393188:LML393324 LCP393188:LCP393324 KST393188:KST393324 KIX393188:KIX393324 JZB393188:JZB393324 JPF393188:JPF393324 JFJ393188:JFJ393324 IVN393188:IVN393324 ILR393188:ILR393324 IBV393188:IBV393324 HRZ393188:HRZ393324 HID393188:HID393324 GYH393188:GYH393324 GOL393188:GOL393324 GEP393188:GEP393324 FUT393188:FUT393324 FKX393188:FKX393324 FBB393188:FBB393324 ERF393188:ERF393324 EHJ393188:EHJ393324 DXN393188:DXN393324 DNR393188:DNR393324 DDV393188:DDV393324 CTZ393188:CTZ393324 CKD393188:CKD393324 CAH393188:CAH393324 BQL393188:BQL393324 BGP393188:BGP393324 AWT393188:AWT393324 AMX393188:AMX393324 ADB393188:ADB393324 TF393188:TF393324 JJ393188:JJ393324 N393188:N393324 WVV327652:WVV327788 WLZ327652:WLZ327788 WCD327652:WCD327788 VSH327652:VSH327788 VIL327652:VIL327788 UYP327652:UYP327788 UOT327652:UOT327788 UEX327652:UEX327788 TVB327652:TVB327788 TLF327652:TLF327788 TBJ327652:TBJ327788 SRN327652:SRN327788 SHR327652:SHR327788 RXV327652:RXV327788 RNZ327652:RNZ327788 RED327652:RED327788 QUH327652:QUH327788 QKL327652:QKL327788 QAP327652:QAP327788 PQT327652:PQT327788 PGX327652:PGX327788 OXB327652:OXB327788 ONF327652:ONF327788 ODJ327652:ODJ327788 NTN327652:NTN327788 NJR327652:NJR327788 MZV327652:MZV327788 MPZ327652:MPZ327788 MGD327652:MGD327788 LWH327652:LWH327788 LML327652:LML327788 LCP327652:LCP327788 KST327652:KST327788 KIX327652:KIX327788 JZB327652:JZB327788 JPF327652:JPF327788 JFJ327652:JFJ327788 IVN327652:IVN327788 ILR327652:ILR327788 IBV327652:IBV327788 HRZ327652:HRZ327788 HID327652:HID327788 GYH327652:GYH327788 GOL327652:GOL327788 GEP327652:GEP327788 FUT327652:FUT327788 FKX327652:FKX327788 FBB327652:FBB327788 ERF327652:ERF327788 EHJ327652:EHJ327788 DXN327652:DXN327788 DNR327652:DNR327788 DDV327652:DDV327788 CTZ327652:CTZ327788 CKD327652:CKD327788 CAH327652:CAH327788 BQL327652:BQL327788 BGP327652:BGP327788 AWT327652:AWT327788 AMX327652:AMX327788 ADB327652:ADB327788 TF327652:TF327788 JJ327652:JJ327788 N327652:N327788 WVV262116:WVV262252 WLZ262116:WLZ262252 WCD262116:WCD262252 VSH262116:VSH262252 VIL262116:VIL262252 UYP262116:UYP262252 UOT262116:UOT262252 UEX262116:UEX262252 TVB262116:TVB262252 TLF262116:TLF262252 TBJ262116:TBJ262252 SRN262116:SRN262252 SHR262116:SHR262252 RXV262116:RXV262252 RNZ262116:RNZ262252 RED262116:RED262252 QUH262116:QUH262252 QKL262116:QKL262252 QAP262116:QAP262252 PQT262116:PQT262252 PGX262116:PGX262252 OXB262116:OXB262252 ONF262116:ONF262252 ODJ262116:ODJ262252 NTN262116:NTN262252 NJR262116:NJR262252 MZV262116:MZV262252 MPZ262116:MPZ262252 MGD262116:MGD262252 LWH262116:LWH262252 LML262116:LML262252 LCP262116:LCP262252 KST262116:KST262252 KIX262116:KIX262252 JZB262116:JZB262252 JPF262116:JPF262252 JFJ262116:JFJ262252 IVN262116:IVN262252 ILR262116:ILR262252 IBV262116:IBV262252 HRZ262116:HRZ262252 HID262116:HID262252 GYH262116:GYH262252 GOL262116:GOL262252 GEP262116:GEP262252 FUT262116:FUT262252 FKX262116:FKX262252 FBB262116:FBB262252 ERF262116:ERF262252 EHJ262116:EHJ262252 DXN262116:DXN262252 DNR262116:DNR262252 DDV262116:DDV262252 CTZ262116:CTZ262252 CKD262116:CKD262252 CAH262116:CAH262252 BQL262116:BQL262252 BGP262116:BGP262252 AWT262116:AWT262252 AMX262116:AMX262252 ADB262116:ADB262252 TF262116:TF262252 JJ262116:JJ262252 N262116:N262252 WVV196580:WVV196716 WLZ196580:WLZ196716 WCD196580:WCD196716 VSH196580:VSH196716 VIL196580:VIL196716 UYP196580:UYP196716 UOT196580:UOT196716 UEX196580:UEX196716 TVB196580:TVB196716 TLF196580:TLF196716 TBJ196580:TBJ196716 SRN196580:SRN196716 SHR196580:SHR196716 RXV196580:RXV196716 RNZ196580:RNZ196716 RED196580:RED196716 QUH196580:QUH196716 QKL196580:QKL196716 QAP196580:QAP196716 PQT196580:PQT196716 PGX196580:PGX196716 OXB196580:OXB196716 ONF196580:ONF196716 ODJ196580:ODJ196716 NTN196580:NTN196716 NJR196580:NJR196716 MZV196580:MZV196716 MPZ196580:MPZ196716 MGD196580:MGD196716 LWH196580:LWH196716 LML196580:LML196716 LCP196580:LCP196716 KST196580:KST196716 KIX196580:KIX196716 JZB196580:JZB196716 JPF196580:JPF196716 JFJ196580:JFJ196716 IVN196580:IVN196716 ILR196580:ILR196716 IBV196580:IBV196716 HRZ196580:HRZ196716 HID196580:HID196716 GYH196580:GYH196716 GOL196580:GOL196716 GEP196580:GEP196716 FUT196580:FUT196716 FKX196580:FKX196716 FBB196580:FBB196716 ERF196580:ERF196716 EHJ196580:EHJ196716 DXN196580:DXN196716 DNR196580:DNR196716 DDV196580:DDV196716 CTZ196580:CTZ196716 CKD196580:CKD196716 CAH196580:CAH196716 BQL196580:BQL196716 BGP196580:BGP196716 AWT196580:AWT196716 AMX196580:AMX196716 ADB196580:ADB196716 TF196580:TF196716 JJ196580:JJ196716 N196580:N196716 WVV131044:WVV131180 WLZ131044:WLZ131180 WCD131044:WCD131180 VSH131044:VSH131180 VIL131044:VIL131180 UYP131044:UYP131180 UOT131044:UOT131180 UEX131044:UEX131180 TVB131044:TVB131180 TLF131044:TLF131180 TBJ131044:TBJ131180 SRN131044:SRN131180 SHR131044:SHR131180 RXV131044:RXV131180 RNZ131044:RNZ131180 RED131044:RED131180 QUH131044:QUH131180 QKL131044:QKL131180 QAP131044:QAP131180 PQT131044:PQT131180 PGX131044:PGX131180 OXB131044:OXB131180 ONF131044:ONF131180 ODJ131044:ODJ131180 NTN131044:NTN131180 NJR131044:NJR131180 MZV131044:MZV131180 MPZ131044:MPZ131180 MGD131044:MGD131180 LWH131044:LWH131180 LML131044:LML131180 LCP131044:LCP131180 KST131044:KST131180 KIX131044:KIX131180 JZB131044:JZB131180 JPF131044:JPF131180 JFJ131044:JFJ131180 IVN131044:IVN131180 ILR131044:ILR131180 IBV131044:IBV131180 HRZ131044:HRZ131180 HID131044:HID131180 GYH131044:GYH131180 GOL131044:GOL131180 GEP131044:GEP131180 FUT131044:FUT131180 FKX131044:FKX131180 FBB131044:FBB131180 ERF131044:ERF131180 EHJ131044:EHJ131180 DXN131044:DXN131180 DNR131044:DNR131180 DDV131044:DDV131180 CTZ131044:CTZ131180 CKD131044:CKD131180 CAH131044:CAH131180 BQL131044:BQL131180 BGP131044:BGP131180 AWT131044:AWT131180 AMX131044:AMX131180 ADB131044:ADB131180 TF131044:TF131180 JJ131044:JJ131180 N131044:N131180 WVV65508:WVV65644 WLZ65508:WLZ65644 WCD65508:WCD65644 VSH65508:VSH65644 VIL65508:VIL65644 UYP65508:UYP65644 UOT65508:UOT65644 UEX65508:UEX65644 TVB65508:TVB65644 TLF65508:TLF65644 TBJ65508:TBJ65644 SRN65508:SRN65644 SHR65508:SHR65644 RXV65508:RXV65644 RNZ65508:RNZ65644 RED65508:RED65644 QUH65508:QUH65644 QKL65508:QKL65644 QAP65508:QAP65644 PQT65508:PQT65644 PGX65508:PGX65644 OXB65508:OXB65644 ONF65508:ONF65644 ODJ65508:ODJ65644 NTN65508:NTN65644 NJR65508:NJR65644 MZV65508:MZV65644 MPZ65508:MPZ65644 MGD65508:MGD65644 LWH65508:LWH65644 LML65508:LML65644 LCP65508:LCP65644 KST65508:KST65644 KIX65508:KIX65644 JZB65508:JZB65644 JPF65508:JPF65644 JFJ65508:JFJ65644 IVN65508:IVN65644 ILR65508:ILR65644 IBV65508:IBV65644 HRZ65508:HRZ65644 HID65508:HID65644 GYH65508:GYH65644 GOL65508:GOL65644 GEP65508:GEP65644 FUT65508:FUT65644 FKX65508:FKX65644 FBB65508:FBB65644 ERF65508:ERF65644 EHJ65508:EHJ65644 DXN65508:DXN65644 DNR65508:DNR65644 DDV65508:DDV65644 CTZ65508:CTZ65644 CKD65508:CKD65644 CAH65508:CAH65644 BQL65508:BQL65644 BGP65508:BGP65644 AWT65508:AWT65644 AMX65508:AMX65644 ADB65508:ADB65644 TF65508:TF65644 JJ65508:JJ65644 WVV2:WVV108 WLZ2:WLZ108 WCD2:WCD108 VSH2:VSH108 VIL2:VIL108 UYP2:UYP108 UOT2:UOT108 UEX2:UEX108 TVB2:TVB108 TLF2:TLF108 TBJ2:TBJ108 SRN2:SRN108 SHR2:SHR108 RXV2:RXV108 RNZ2:RNZ108 RED2:RED108 QUH2:QUH108 QKL2:QKL108 QAP2:QAP108 PQT2:PQT108 PGX2:PGX108 OXB2:OXB108 ONF2:ONF108 ODJ2:ODJ108 NTN2:NTN108 NJR2:NJR108 MZV2:MZV108 MPZ2:MPZ108 MGD2:MGD108 LWH2:LWH108 LML2:LML108 LCP2:LCP108 KST2:KST108 KIX2:KIX108 JZB2:JZB108 JPF2:JPF108 JFJ2:JFJ108 IVN2:IVN108 ILR2:ILR108 IBV2:IBV108 HRZ2:HRZ108 HID2:HID108 GYH2:GYH108 GOL2:GOL108 GEP2:GEP108 FUT2:FUT108 FKX2:FKX108 FBB2:FBB108 ERF2:ERF108 EHJ2:EHJ108 DXN2:DXN108 DNR2:DNR108 DDV2:DDV108 CTZ2:CTZ108 CKD2:CKD108 CAH2:CAH108 BQL2:BQL108 BGP2:BGP108 AWT2:AWT108 AMX2:AMX108 ADB2:ADB108 TF2:TF108 JJ2:JJ108 N2:N108">
      <formula1>"应用层,表示层,会话层,传输层,网络层,数据链路层,物理层"</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&amp;L&amp;G&amp;C中国移动IMS域性能测量参数IMS-MMTel&amp;CTX&amp;MRBT&amp;R内部公开</oddHeader>
    <oddFooter>&amp;L&amp;D&amp;C华为机密，未经许可不得扩散&amp;R第&amp;P页，共&amp;N页</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opLeftCell="F1" workbookViewId="0">
      <selection activeCell="O1" sqref="O1:O1048576"/>
    </sheetView>
  </sheetViews>
  <sheetFormatPr defaultColWidth="9" defaultRowHeight="15.6" x14ac:dyDescent="0.25"/>
  <cols>
    <col min="1" max="1" width="8.69921875" style="55" customWidth="1"/>
    <col min="2" max="2" width="4.59765625" style="55" customWidth="1"/>
    <col min="3" max="3" width="25.69921875" style="55" bestFit="1" customWidth="1"/>
    <col min="4" max="4" width="16.19921875" style="55" customWidth="1"/>
    <col min="5" max="5" width="18.8984375" style="56" customWidth="1"/>
    <col min="6" max="6" width="25.69921875" style="55" customWidth="1"/>
    <col min="7" max="7" width="8.8984375" style="55" customWidth="1"/>
    <col min="8" max="8" width="8.09765625" style="55" customWidth="1"/>
    <col min="9" max="9" width="5" style="55" customWidth="1"/>
    <col min="10" max="10" width="15.09765625" style="55" bestFit="1" customWidth="1"/>
    <col min="11" max="14" width="9" style="55"/>
    <col min="15" max="15" width="10.796875" style="163" customWidth="1"/>
    <col min="16" max="254" width="9" style="55"/>
    <col min="255" max="255" width="8.69921875" style="55" customWidth="1"/>
    <col min="256" max="256" width="4.59765625" style="55" customWidth="1"/>
    <col min="257" max="257" width="16.19921875" style="55" customWidth="1"/>
    <col min="258" max="258" width="21.69921875" style="55" customWidth="1"/>
    <col min="259" max="259" width="5" style="55" customWidth="1"/>
    <col min="260" max="260" width="18.8984375" style="55" customWidth="1"/>
    <col min="261" max="261" width="25.69921875" style="55" customWidth="1"/>
    <col min="262" max="262" width="9.3984375" style="55" customWidth="1"/>
    <col min="263" max="263" width="7" style="55" customWidth="1"/>
    <col min="264" max="510" width="9" style="55"/>
    <col min="511" max="511" width="8.69921875" style="55" customWidth="1"/>
    <col min="512" max="512" width="4.59765625" style="55" customWidth="1"/>
    <col min="513" max="513" width="16.19921875" style="55" customWidth="1"/>
    <col min="514" max="514" width="21.69921875" style="55" customWidth="1"/>
    <col min="515" max="515" width="5" style="55" customWidth="1"/>
    <col min="516" max="516" width="18.8984375" style="55" customWidth="1"/>
    <col min="517" max="517" width="25.69921875" style="55" customWidth="1"/>
    <col min="518" max="518" width="9.3984375" style="55" customWidth="1"/>
    <col min="519" max="519" width="7" style="55" customWidth="1"/>
    <col min="520" max="766" width="9" style="55"/>
    <col min="767" max="767" width="8.69921875" style="55" customWidth="1"/>
    <col min="768" max="768" width="4.59765625" style="55" customWidth="1"/>
    <col min="769" max="769" width="16.19921875" style="55" customWidth="1"/>
    <col min="770" max="770" width="21.69921875" style="55" customWidth="1"/>
    <col min="771" max="771" width="5" style="55" customWidth="1"/>
    <col min="772" max="772" width="18.8984375" style="55" customWidth="1"/>
    <col min="773" max="773" width="25.69921875" style="55" customWidth="1"/>
    <col min="774" max="774" width="9.3984375" style="55" customWidth="1"/>
    <col min="775" max="775" width="7" style="55" customWidth="1"/>
    <col min="776" max="1022" width="9" style="55"/>
    <col min="1023" max="1023" width="8.69921875" style="55" customWidth="1"/>
    <col min="1024" max="1024" width="4.59765625" style="55" customWidth="1"/>
    <col min="1025" max="1025" width="16.19921875" style="55" customWidth="1"/>
    <col min="1026" max="1026" width="21.69921875" style="55" customWidth="1"/>
    <col min="1027" max="1027" width="5" style="55" customWidth="1"/>
    <col min="1028" max="1028" width="18.8984375" style="55" customWidth="1"/>
    <col min="1029" max="1029" width="25.69921875" style="55" customWidth="1"/>
    <col min="1030" max="1030" width="9.3984375" style="55" customWidth="1"/>
    <col min="1031" max="1031" width="7" style="55" customWidth="1"/>
    <col min="1032" max="1278" width="9" style="55"/>
    <col min="1279" max="1279" width="8.69921875" style="55" customWidth="1"/>
    <col min="1280" max="1280" width="4.59765625" style="55" customWidth="1"/>
    <col min="1281" max="1281" width="16.19921875" style="55" customWidth="1"/>
    <col min="1282" max="1282" width="21.69921875" style="55" customWidth="1"/>
    <col min="1283" max="1283" width="5" style="55" customWidth="1"/>
    <col min="1284" max="1284" width="18.8984375" style="55" customWidth="1"/>
    <col min="1285" max="1285" width="25.69921875" style="55" customWidth="1"/>
    <col min="1286" max="1286" width="9.3984375" style="55" customWidth="1"/>
    <col min="1287" max="1287" width="7" style="55" customWidth="1"/>
    <col min="1288" max="1534" width="9" style="55"/>
    <col min="1535" max="1535" width="8.69921875" style="55" customWidth="1"/>
    <col min="1536" max="1536" width="4.59765625" style="55" customWidth="1"/>
    <col min="1537" max="1537" width="16.19921875" style="55" customWidth="1"/>
    <col min="1538" max="1538" width="21.69921875" style="55" customWidth="1"/>
    <col min="1539" max="1539" width="5" style="55" customWidth="1"/>
    <col min="1540" max="1540" width="18.8984375" style="55" customWidth="1"/>
    <col min="1541" max="1541" width="25.69921875" style="55" customWidth="1"/>
    <col min="1542" max="1542" width="9.3984375" style="55" customWidth="1"/>
    <col min="1543" max="1543" width="7" style="55" customWidth="1"/>
    <col min="1544" max="1790" width="9" style="55"/>
    <col min="1791" max="1791" width="8.69921875" style="55" customWidth="1"/>
    <col min="1792" max="1792" width="4.59765625" style="55" customWidth="1"/>
    <col min="1793" max="1793" width="16.19921875" style="55" customWidth="1"/>
    <col min="1794" max="1794" width="21.69921875" style="55" customWidth="1"/>
    <col min="1795" max="1795" width="5" style="55" customWidth="1"/>
    <col min="1796" max="1796" width="18.8984375" style="55" customWidth="1"/>
    <col min="1797" max="1797" width="25.69921875" style="55" customWidth="1"/>
    <col min="1798" max="1798" width="9.3984375" style="55" customWidth="1"/>
    <col min="1799" max="1799" width="7" style="55" customWidth="1"/>
    <col min="1800" max="2046" width="9" style="55"/>
    <col min="2047" max="2047" width="8.69921875" style="55" customWidth="1"/>
    <col min="2048" max="2048" width="4.59765625" style="55" customWidth="1"/>
    <col min="2049" max="2049" width="16.19921875" style="55" customWidth="1"/>
    <col min="2050" max="2050" width="21.69921875" style="55" customWidth="1"/>
    <col min="2051" max="2051" width="5" style="55" customWidth="1"/>
    <col min="2052" max="2052" width="18.8984375" style="55" customWidth="1"/>
    <col min="2053" max="2053" width="25.69921875" style="55" customWidth="1"/>
    <col min="2054" max="2054" width="9.3984375" style="55" customWidth="1"/>
    <col min="2055" max="2055" width="7" style="55" customWidth="1"/>
    <col min="2056" max="2302" width="9" style="55"/>
    <col min="2303" max="2303" width="8.69921875" style="55" customWidth="1"/>
    <col min="2304" max="2304" width="4.59765625" style="55" customWidth="1"/>
    <col min="2305" max="2305" width="16.19921875" style="55" customWidth="1"/>
    <col min="2306" max="2306" width="21.69921875" style="55" customWidth="1"/>
    <col min="2307" max="2307" width="5" style="55" customWidth="1"/>
    <col min="2308" max="2308" width="18.8984375" style="55" customWidth="1"/>
    <col min="2309" max="2309" width="25.69921875" style="55" customWidth="1"/>
    <col min="2310" max="2310" width="9.3984375" style="55" customWidth="1"/>
    <col min="2311" max="2311" width="7" style="55" customWidth="1"/>
    <col min="2312" max="2558" width="9" style="55"/>
    <col min="2559" max="2559" width="8.69921875" style="55" customWidth="1"/>
    <col min="2560" max="2560" width="4.59765625" style="55" customWidth="1"/>
    <col min="2561" max="2561" width="16.19921875" style="55" customWidth="1"/>
    <col min="2562" max="2562" width="21.69921875" style="55" customWidth="1"/>
    <col min="2563" max="2563" width="5" style="55" customWidth="1"/>
    <col min="2564" max="2564" width="18.8984375" style="55" customWidth="1"/>
    <col min="2565" max="2565" width="25.69921875" style="55" customWidth="1"/>
    <col min="2566" max="2566" width="9.3984375" style="55" customWidth="1"/>
    <col min="2567" max="2567" width="7" style="55" customWidth="1"/>
    <col min="2568" max="2814" width="9" style="55"/>
    <col min="2815" max="2815" width="8.69921875" style="55" customWidth="1"/>
    <col min="2816" max="2816" width="4.59765625" style="55" customWidth="1"/>
    <col min="2817" max="2817" width="16.19921875" style="55" customWidth="1"/>
    <col min="2818" max="2818" width="21.69921875" style="55" customWidth="1"/>
    <col min="2819" max="2819" width="5" style="55" customWidth="1"/>
    <col min="2820" max="2820" width="18.8984375" style="55" customWidth="1"/>
    <col min="2821" max="2821" width="25.69921875" style="55" customWidth="1"/>
    <col min="2822" max="2822" width="9.3984375" style="55" customWidth="1"/>
    <col min="2823" max="2823" width="7" style="55" customWidth="1"/>
    <col min="2824" max="3070" width="9" style="55"/>
    <col min="3071" max="3071" width="8.69921875" style="55" customWidth="1"/>
    <col min="3072" max="3072" width="4.59765625" style="55" customWidth="1"/>
    <col min="3073" max="3073" width="16.19921875" style="55" customWidth="1"/>
    <col min="3074" max="3074" width="21.69921875" style="55" customWidth="1"/>
    <col min="3075" max="3075" width="5" style="55" customWidth="1"/>
    <col min="3076" max="3076" width="18.8984375" style="55" customWidth="1"/>
    <col min="3077" max="3077" width="25.69921875" style="55" customWidth="1"/>
    <col min="3078" max="3078" width="9.3984375" style="55" customWidth="1"/>
    <col min="3079" max="3079" width="7" style="55" customWidth="1"/>
    <col min="3080" max="3326" width="9" style="55"/>
    <col min="3327" max="3327" width="8.69921875" style="55" customWidth="1"/>
    <col min="3328" max="3328" width="4.59765625" style="55" customWidth="1"/>
    <col min="3329" max="3329" width="16.19921875" style="55" customWidth="1"/>
    <col min="3330" max="3330" width="21.69921875" style="55" customWidth="1"/>
    <col min="3331" max="3331" width="5" style="55" customWidth="1"/>
    <col min="3332" max="3332" width="18.8984375" style="55" customWidth="1"/>
    <col min="3333" max="3333" width="25.69921875" style="55" customWidth="1"/>
    <col min="3334" max="3334" width="9.3984375" style="55" customWidth="1"/>
    <col min="3335" max="3335" width="7" style="55" customWidth="1"/>
    <col min="3336" max="3582" width="9" style="55"/>
    <col min="3583" max="3583" width="8.69921875" style="55" customWidth="1"/>
    <col min="3584" max="3584" width="4.59765625" style="55" customWidth="1"/>
    <col min="3585" max="3585" width="16.19921875" style="55" customWidth="1"/>
    <col min="3586" max="3586" width="21.69921875" style="55" customWidth="1"/>
    <col min="3587" max="3587" width="5" style="55" customWidth="1"/>
    <col min="3588" max="3588" width="18.8984375" style="55" customWidth="1"/>
    <col min="3589" max="3589" width="25.69921875" style="55" customWidth="1"/>
    <col min="3590" max="3590" width="9.3984375" style="55" customWidth="1"/>
    <col min="3591" max="3591" width="7" style="55" customWidth="1"/>
    <col min="3592" max="3838" width="9" style="55"/>
    <col min="3839" max="3839" width="8.69921875" style="55" customWidth="1"/>
    <col min="3840" max="3840" width="4.59765625" style="55" customWidth="1"/>
    <col min="3841" max="3841" width="16.19921875" style="55" customWidth="1"/>
    <col min="3842" max="3842" width="21.69921875" style="55" customWidth="1"/>
    <col min="3843" max="3843" width="5" style="55" customWidth="1"/>
    <col min="3844" max="3844" width="18.8984375" style="55" customWidth="1"/>
    <col min="3845" max="3845" width="25.69921875" style="55" customWidth="1"/>
    <col min="3846" max="3846" width="9.3984375" style="55" customWidth="1"/>
    <col min="3847" max="3847" width="7" style="55" customWidth="1"/>
    <col min="3848" max="4094" width="9" style="55"/>
    <col min="4095" max="4095" width="8.69921875" style="55" customWidth="1"/>
    <col min="4096" max="4096" width="4.59765625" style="55" customWidth="1"/>
    <col min="4097" max="4097" width="16.19921875" style="55" customWidth="1"/>
    <col min="4098" max="4098" width="21.69921875" style="55" customWidth="1"/>
    <col min="4099" max="4099" width="5" style="55" customWidth="1"/>
    <col min="4100" max="4100" width="18.8984375" style="55" customWidth="1"/>
    <col min="4101" max="4101" width="25.69921875" style="55" customWidth="1"/>
    <col min="4102" max="4102" width="9.3984375" style="55" customWidth="1"/>
    <col min="4103" max="4103" width="7" style="55" customWidth="1"/>
    <col min="4104" max="4350" width="9" style="55"/>
    <col min="4351" max="4351" width="8.69921875" style="55" customWidth="1"/>
    <col min="4352" max="4352" width="4.59765625" style="55" customWidth="1"/>
    <col min="4353" max="4353" width="16.19921875" style="55" customWidth="1"/>
    <col min="4354" max="4354" width="21.69921875" style="55" customWidth="1"/>
    <col min="4355" max="4355" width="5" style="55" customWidth="1"/>
    <col min="4356" max="4356" width="18.8984375" style="55" customWidth="1"/>
    <col min="4357" max="4357" width="25.69921875" style="55" customWidth="1"/>
    <col min="4358" max="4358" width="9.3984375" style="55" customWidth="1"/>
    <col min="4359" max="4359" width="7" style="55" customWidth="1"/>
    <col min="4360" max="4606" width="9" style="55"/>
    <col min="4607" max="4607" width="8.69921875" style="55" customWidth="1"/>
    <col min="4608" max="4608" width="4.59765625" style="55" customWidth="1"/>
    <col min="4609" max="4609" width="16.19921875" style="55" customWidth="1"/>
    <col min="4610" max="4610" width="21.69921875" style="55" customWidth="1"/>
    <col min="4611" max="4611" width="5" style="55" customWidth="1"/>
    <col min="4612" max="4612" width="18.8984375" style="55" customWidth="1"/>
    <col min="4613" max="4613" width="25.69921875" style="55" customWidth="1"/>
    <col min="4614" max="4614" width="9.3984375" style="55" customWidth="1"/>
    <col min="4615" max="4615" width="7" style="55" customWidth="1"/>
    <col min="4616" max="4862" width="9" style="55"/>
    <col min="4863" max="4863" width="8.69921875" style="55" customWidth="1"/>
    <col min="4864" max="4864" width="4.59765625" style="55" customWidth="1"/>
    <col min="4865" max="4865" width="16.19921875" style="55" customWidth="1"/>
    <col min="4866" max="4866" width="21.69921875" style="55" customWidth="1"/>
    <col min="4867" max="4867" width="5" style="55" customWidth="1"/>
    <col min="4868" max="4868" width="18.8984375" style="55" customWidth="1"/>
    <col min="4869" max="4869" width="25.69921875" style="55" customWidth="1"/>
    <col min="4870" max="4870" width="9.3984375" style="55" customWidth="1"/>
    <col min="4871" max="4871" width="7" style="55" customWidth="1"/>
    <col min="4872" max="5118" width="9" style="55"/>
    <col min="5119" max="5119" width="8.69921875" style="55" customWidth="1"/>
    <col min="5120" max="5120" width="4.59765625" style="55" customWidth="1"/>
    <col min="5121" max="5121" width="16.19921875" style="55" customWidth="1"/>
    <col min="5122" max="5122" width="21.69921875" style="55" customWidth="1"/>
    <col min="5123" max="5123" width="5" style="55" customWidth="1"/>
    <col min="5124" max="5124" width="18.8984375" style="55" customWidth="1"/>
    <col min="5125" max="5125" width="25.69921875" style="55" customWidth="1"/>
    <col min="5126" max="5126" width="9.3984375" style="55" customWidth="1"/>
    <col min="5127" max="5127" width="7" style="55" customWidth="1"/>
    <col min="5128" max="5374" width="9" style="55"/>
    <col min="5375" max="5375" width="8.69921875" style="55" customWidth="1"/>
    <col min="5376" max="5376" width="4.59765625" style="55" customWidth="1"/>
    <col min="5377" max="5377" width="16.19921875" style="55" customWidth="1"/>
    <col min="5378" max="5378" width="21.69921875" style="55" customWidth="1"/>
    <col min="5379" max="5379" width="5" style="55" customWidth="1"/>
    <col min="5380" max="5380" width="18.8984375" style="55" customWidth="1"/>
    <col min="5381" max="5381" width="25.69921875" style="55" customWidth="1"/>
    <col min="5382" max="5382" width="9.3984375" style="55" customWidth="1"/>
    <col min="5383" max="5383" width="7" style="55" customWidth="1"/>
    <col min="5384" max="5630" width="9" style="55"/>
    <col min="5631" max="5631" width="8.69921875" style="55" customWidth="1"/>
    <col min="5632" max="5632" width="4.59765625" style="55" customWidth="1"/>
    <col min="5633" max="5633" width="16.19921875" style="55" customWidth="1"/>
    <col min="5634" max="5634" width="21.69921875" style="55" customWidth="1"/>
    <col min="5635" max="5635" width="5" style="55" customWidth="1"/>
    <col min="5636" max="5636" width="18.8984375" style="55" customWidth="1"/>
    <col min="5637" max="5637" width="25.69921875" style="55" customWidth="1"/>
    <col min="5638" max="5638" width="9.3984375" style="55" customWidth="1"/>
    <col min="5639" max="5639" width="7" style="55" customWidth="1"/>
    <col min="5640" max="5886" width="9" style="55"/>
    <col min="5887" max="5887" width="8.69921875" style="55" customWidth="1"/>
    <col min="5888" max="5888" width="4.59765625" style="55" customWidth="1"/>
    <col min="5889" max="5889" width="16.19921875" style="55" customWidth="1"/>
    <col min="5890" max="5890" width="21.69921875" style="55" customWidth="1"/>
    <col min="5891" max="5891" width="5" style="55" customWidth="1"/>
    <col min="5892" max="5892" width="18.8984375" style="55" customWidth="1"/>
    <col min="5893" max="5893" width="25.69921875" style="55" customWidth="1"/>
    <col min="5894" max="5894" width="9.3984375" style="55" customWidth="1"/>
    <col min="5895" max="5895" width="7" style="55" customWidth="1"/>
    <col min="5896" max="6142" width="9" style="55"/>
    <col min="6143" max="6143" width="8.69921875" style="55" customWidth="1"/>
    <col min="6144" max="6144" width="4.59765625" style="55" customWidth="1"/>
    <col min="6145" max="6145" width="16.19921875" style="55" customWidth="1"/>
    <col min="6146" max="6146" width="21.69921875" style="55" customWidth="1"/>
    <col min="6147" max="6147" width="5" style="55" customWidth="1"/>
    <col min="6148" max="6148" width="18.8984375" style="55" customWidth="1"/>
    <col min="6149" max="6149" width="25.69921875" style="55" customWidth="1"/>
    <col min="6150" max="6150" width="9.3984375" style="55" customWidth="1"/>
    <col min="6151" max="6151" width="7" style="55" customWidth="1"/>
    <col min="6152" max="6398" width="9" style="55"/>
    <col min="6399" max="6399" width="8.69921875" style="55" customWidth="1"/>
    <col min="6400" max="6400" width="4.59765625" style="55" customWidth="1"/>
    <col min="6401" max="6401" width="16.19921875" style="55" customWidth="1"/>
    <col min="6402" max="6402" width="21.69921875" style="55" customWidth="1"/>
    <col min="6403" max="6403" width="5" style="55" customWidth="1"/>
    <col min="6404" max="6404" width="18.8984375" style="55" customWidth="1"/>
    <col min="6405" max="6405" width="25.69921875" style="55" customWidth="1"/>
    <col min="6406" max="6406" width="9.3984375" style="55" customWidth="1"/>
    <col min="6407" max="6407" width="7" style="55" customWidth="1"/>
    <col min="6408" max="6654" width="9" style="55"/>
    <col min="6655" max="6655" width="8.69921875" style="55" customWidth="1"/>
    <col min="6656" max="6656" width="4.59765625" style="55" customWidth="1"/>
    <col min="6657" max="6657" width="16.19921875" style="55" customWidth="1"/>
    <col min="6658" max="6658" width="21.69921875" style="55" customWidth="1"/>
    <col min="6659" max="6659" width="5" style="55" customWidth="1"/>
    <col min="6660" max="6660" width="18.8984375" style="55" customWidth="1"/>
    <col min="6661" max="6661" width="25.69921875" style="55" customWidth="1"/>
    <col min="6662" max="6662" width="9.3984375" style="55" customWidth="1"/>
    <col min="6663" max="6663" width="7" style="55" customWidth="1"/>
    <col min="6664" max="6910" width="9" style="55"/>
    <col min="6911" max="6911" width="8.69921875" style="55" customWidth="1"/>
    <col min="6912" max="6912" width="4.59765625" style="55" customWidth="1"/>
    <col min="6913" max="6913" width="16.19921875" style="55" customWidth="1"/>
    <col min="6914" max="6914" width="21.69921875" style="55" customWidth="1"/>
    <col min="6915" max="6915" width="5" style="55" customWidth="1"/>
    <col min="6916" max="6916" width="18.8984375" style="55" customWidth="1"/>
    <col min="6917" max="6917" width="25.69921875" style="55" customWidth="1"/>
    <col min="6918" max="6918" width="9.3984375" style="55" customWidth="1"/>
    <col min="6919" max="6919" width="7" style="55" customWidth="1"/>
    <col min="6920" max="7166" width="9" style="55"/>
    <col min="7167" max="7167" width="8.69921875" style="55" customWidth="1"/>
    <col min="7168" max="7168" width="4.59765625" style="55" customWidth="1"/>
    <col min="7169" max="7169" width="16.19921875" style="55" customWidth="1"/>
    <col min="7170" max="7170" width="21.69921875" style="55" customWidth="1"/>
    <col min="7171" max="7171" width="5" style="55" customWidth="1"/>
    <col min="7172" max="7172" width="18.8984375" style="55" customWidth="1"/>
    <col min="7173" max="7173" width="25.69921875" style="55" customWidth="1"/>
    <col min="7174" max="7174" width="9.3984375" style="55" customWidth="1"/>
    <col min="7175" max="7175" width="7" style="55" customWidth="1"/>
    <col min="7176" max="7422" width="9" style="55"/>
    <col min="7423" max="7423" width="8.69921875" style="55" customWidth="1"/>
    <col min="7424" max="7424" width="4.59765625" style="55" customWidth="1"/>
    <col min="7425" max="7425" width="16.19921875" style="55" customWidth="1"/>
    <col min="7426" max="7426" width="21.69921875" style="55" customWidth="1"/>
    <col min="7427" max="7427" width="5" style="55" customWidth="1"/>
    <col min="7428" max="7428" width="18.8984375" style="55" customWidth="1"/>
    <col min="7429" max="7429" width="25.69921875" style="55" customWidth="1"/>
    <col min="7430" max="7430" width="9.3984375" style="55" customWidth="1"/>
    <col min="7431" max="7431" width="7" style="55" customWidth="1"/>
    <col min="7432" max="7678" width="9" style="55"/>
    <col min="7679" max="7679" width="8.69921875" style="55" customWidth="1"/>
    <col min="7680" max="7680" width="4.59765625" style="55" customWidth="1"/>
    <col min="7681" max="7681" width="16.19921875" style="55" customWidth="1"/>
    <col min="7682" max="7682" width="21.69921875" style="55" customWidth="1"/>
    <col min="7683" max="7683" width="5" style="55" customWidth="1"/>
    <col min="7684" max="7684" width="18.8984375" style="55" customWidth="1"/>
    <col min="7685" max="7685" width="25.69921875" style="55" customWidth="1"/>
    <col min="7686" max="7686" width="9.3984375" style="55" customWidth="1"/>
    <col min="7687" max="7687" width="7" style="55" customWidth="1"/>
    <col min="7688" max="7934" width="9" style="55"/>
    <col min="7935" max="7935" width="8.69921875" style="55" customWidth="1"/>
    <col min="7936" max="7936" width="4.59765625" style="55" customWidth="1"/>
    <col min="7937" max="7937" width="16.19921875" style="55" customWidth="1"/>
    <col min="7938" max="7938" width="21.69921875" style="55" customWidth="1"/>
    <col min="7939" max="7939" width="5" style="55" customWidth="1"/>
    <col min="7940" max="7940" width="18.8984375" style="55" customWidth="1"/>
    <col min="7941" max="7941" width="25.69921875" style="55" customWidth="1"/>
    <col min="7942" max="7942" width="9.3984375" style="55" customWidth="1"/>
    <col min="7943" max="7943" width="7" style="55" customWidth="1"/>
    <col min="7944" max="8190" width="9" style="55"/>
    <col min="8191" max="8191" width="8.69921875" style="55" customWidth="1"/>
    <col min="8192" max="8192" width="4.59765625" style="55" customWidth="1"/>
    <col min="8193" max="8193" width="16.19921875" style="55" customWidth="1"/>
    <col min="8194" max="8194" width="21.69921875" style="55" customWidth="1"/>
    <col min="8195" max="8195" width="5" style="55" customWidth="1"/>
    <col min="8196" max="8196" width="18.8984375" style="55" customWidth="1"/>
    <col min="8197" max="8197" width="25.69921875" style="55" customWidth="1"/>
    <col min="8198" max="8198" width="9.3984375" style="55" customWidth="1"/>
    <col min="8199" max="8199" width="7" style="55" customWidth="1"/>
    <col min="8200" max="8446" width="9" style="55"/>
    <col min="8447" max="8447" width="8.69921875" style="55" customWidth="1"/>
    <col min="8448" max="8448" width="4.59765625" style="55" customWidth="1"/>
    <col min="8449" max="8449" width="16.19921875" style="55" customWidth="1"/>
    <col min="8450" max="8450" width="21.69921875" style="55" customWidth="1"/>
    <col min="8451" max="8451" width="5" style="55" customWidth="1"/>
    <col min="8452" max="8452" width="18.8984375" style="55" customWidth="1"/>
    <col min="8453" max="8453" width="25.69921875" style="55" customWidth="1"/>
    <col min="8454" max="8454" width="9.3984375" style="55" customWidth="1"/>
    <col min="8455" max="8455" width="7" style="55" customWidth="1"/>
    <col min="8456" max="8702" width="9" style="55"/>
    <col min="8703" max="8703" width="8.69921875" style="55" customWidth="1"/>
    <col min="8704" max="8704" width="4.59765625" style="55" customWidth="1"/>
    <col min="8705" max="8705" width="16.19921875" style="55" customWidth="1"/>
    <col min="8706" max="8706" width="21.69921875" style="55" customWidth="1"/>
    <col min="8707" max="8707" width="5" style="55" customWidth="1"/>
    <col min="8708" max="8708" width="18.8984375" style="55" customWidth="1"/>
    <col min="8709" max="8709" width="25.69921875" style="55" customWidth="1"/>
    <col min="8710" max="8710" width="9.3984375" style="55" customWidth="1"/>
    <col min="8711" max="8711" width="7" style="55" customWidth="1"/>
    <col min="8712" max="8958" width="9" style="55"/>
    <col min="8959" max="8959" width="8.69921875" style="55" customWidth="1"/>
    <col min="8960" max="8960" width="4.59765625" style="55" customWidth="1"/>
    <col min="8961" max="8961" width="16.19921875" style="55" customWidth="1"/>
    <col min="8962" max="8962" width="21.69921875" style="55" customWidth="1"/>
    <col min="8963" max="8963" width="5" style="55" customWidth="1"/>
    <col min="8964" max="8964" width="18.8984375" style="55" customWidth="1"/>
    <col min="8965" max="8965" width="25.69921875" style="55" customWidth="1"/>
    <col min="8966" max="8966" width="9.3984375" style="55" customWidth="1"/>
    <col min="8967" max="8967" width="7" style="55" customWidth="1"/>
    <col min="8968" max="9214" width="9" style="55"/>
    <col min="9215" max="9215" width="8.69921875" style="55" customWidth="1"/>
    <col min="9216" max="9216" width="4.59765625" style="55" customWidth="1"/>
    <col min="9217" max="9217" width="16.19921875" style="55" customWidth="1"/>
    <col min="9218" max="9218" width="21.69921875" style="55" customWidth="1"/>
    <col min="9219" max="9219" width="5" style="55" customWidth="1"/>
    <col min="9220" max="9220" width="18.8984375" style="55" customWidth="1"/>
    <col min="9221" max="9221" width="25.69921875" style="55" customWidth="1"/>
    <col min="9222" max="9222" width="9.3984375" style="55" customWidth="1"/>
    <col min="9223" max="9223" width="7" style="55" customWidth="1"/>
    <col min="9224" max="9470" width="9" style="55"/>
    <col min="9471" max="9471" width="8.69921875" style="55" customWidth="1"/>
    <col min="9472" max="9472" width="4.59765625" style="55" customWidth="1"/>
    <col min="9473" max="9473" width="16.19921875" style="55" customWidth="1"/>
    <col min="9474" max="9474" width="21.69921875" style="55" customWidth="1"/>
    <col min="9475" max="9475" width="5" style="55" customWidth="1"/>
    <col min="9476" max="9476" width="18.8984375" style="55" customWidth="1"/>
    <col min="9477" max="9477" width="25.69921875" style="55" customWidth="1"/>
    <col min="9478" max="9478" width="9.3984375" style="55" customWidth="1"/>
    <col min="9479" max="9479" width="7" style="55" customWidth="1"/>
    <col min="9480" max="9726" width="9" style="55"/>
    <col min="9727" max="9727" width="8.69921875" style="55" customWidth="1"/>
    <col min="9728" max="9728" width="4.59765625" style="55" customWidth="1"/>
    <col min="9729" max="9729" width="16.19921875" style="55" customWidth="1"/>
    <col min="9730" max="9730" width="21.69921875" style="55" customWidth="1"/>
    <col min="9731" max="9731" width="5" style="55" customWidth="1"/>
    <col min="9732" max="9732" width="18.8984375" style="55" customWidth="1"/>
    <col min="9733" max="9733" width="25.69921875" style="55" customWidth="1"/>
    <col min="9734" max="9734" width="9.3984375" style="55" customWidth="1"/>
    <col min="9735" max="9735" width="7" style="55" customWidth="1"/>
    <col min="9736" max="9982" width="9" style="55"/>
    <col min="9983" max="9983" width="8.69921875" style="55" customWidth="1"/>
    <col min="9984" max="9984" width="4.59765625" style="55" customWidth="1"/>
    <col min="9985" max="9985" width="16.19921875" style="55" customWidth="1"/>
    <col min="9986" max="9986" width="21.69921875" style="55" customWidth="1"/>
    <col min="9987" max="9987" width="5" style="55" customWidth="1"/>
    <col min="9988" max="9988" width="18.8984375" style="55" customWidth="1"/>
    <col min="9989" max="9989" width="25.69921875" style="55" customWidth="1"/>
    <col min="9990" max="9990" width="9.3984375" style="55" customWidth="1"/>
    <col min="9991" max="9991" width="7" style="55" customWidth="1"/>
    <col min="9992" max="10238" width="9" style="55"/>
    <col min="10239" max="10239" width="8.69921875" style="55" customWidth="1"/>
    <col min="10240" max="10240" width="4.59765625" style="55" customWidth="1"/>
    <col min="10241" max="10241" width="16.19921875" style="55" customWidth="1"/>
    <col min="10242" max="10242" width="21.69921875" style="55" customWidth="1"/>
    <col min="10243" max="10243" width="5" style="55" customWidth="1"/>
    <col min="10244" max="10244" width="18.8984375" style="55" customWidth="1"/>
    <col min="10245" max="10245" width="25.69921875" style="55" customWidth="1"/>
    <col min="10246" max="10246" width="9.3984375" style="55" customWidth="1"/>
    <col min="10247" max="10247" width="7" style="55" customWidth="1"/>
    <col min="10248" max="10494" width="9" style="55"/>
    <col min="10495" max="10495" width="8.69921875" style="55" customWidth="1"/>
    <col min="10496" max="10496" width="4.59765625" style="55" customWidth="1"/>
    <col min="10497" max="10497" width="16.19921875" style="55" customWidth="1"/>
    <col min="10498" max="10498" width="21.69921875" style="55" customWidth="1"/>
    <col min="10499" max="10499" width="5" style="55" customWidth="1"/>
    <col min="10500" max="10500" width="18.8984375" style="55" customWidth="1"/>
    <col min="10501" max="10501" width="25.69921875" style="55" customWidth="1"/>
    <col min="10502" max="10502" width="9.3984375" style="55" customWidth="1"/>
    <col min="10503" max="10503" width="7" style="55" customWidth="1"/>
    <col min="10504" max="10750" width="9" style="55"/>
    <col min="10751" max="10751" width="8.69921875" style="55" customWidth="1"/>
    <col min="10752" max="10752" width="4.59765625" style="55" customWidth="1"/>
    <col min="10753" max="10753" width="16.19921875" style="55" customWidth="1"/>
    <col min="10754" max="10754" width="21.69921875" style="55" customWidth="1"/>
    <col min="10755" max="10755" width="5" style="55" customWidth="1"/>
    <col min="10756" max="10756" width="18.8984375" style="55" customWidth="1"/>
    <col min="10757" max="10757" width="25.69921875" style="55" customWidth="1"/>
    <col min="10758" max="10758" width="9.3984375" style="55" customWidth="1"/>
    <col min="10759" max="10759" width="7" style="55" customWidth="1"/>
    <col min="10760" max="11006" width="9" style="55"/>
    <col min="11007" max="11007" width="8.69921875" style="55" customWidth="1"/>
    <col min="11008" max="11008" width="4.59765625" style="55" customWidth="1"/>
    <col min="11009" max="11009" width="16.19921875" style="55" customWidth="1"/>
    <col min="11010" max="11010" width="21.69921875" style="55" customWidth="1"/>
    <col min="11011" max="11011" width="5" style="55" customWidth="1"/>
    <col min="11012" max="11012" width="18.8984375" style="55" customWidth="1"/>
    <col min="11013" max="11013" width="25.69921875" style="55" customWidth="1"/>
    <col min="11014" max="11014" width="9.3984375" style="55" customWidth="1"/>
    <col min="11015" max="11015" width="7" style="55" customWidth="1"/>
    <col min="11016" max="11262" width="9" style="55"/>
    <col min="11263" max="11263" width="8.69921875" style="55" customWidth="1"/>
    <col min="11264" max="11264" width="4.59765625" style="55" customWidth="1"/>
    <col min="11265" max="11265" width="16.19921875" style="55" customWidth="1"/>
    <col min="11266" max="11266" width="21.69921875" style="55" customWidth="1"/>
    <col min="11267" max="11267" width="5" style="55" customWidth="1"/>
    <col min="11268" max="11268" width="18.8984375" style="55" customWidth="1"/>
    <col min="11269" max="11269" width="25.69921875" style="55" customWidth="1"/>
    <col min="11270" max="11270" width="9.3984375" style="55" customWidth="1"/>
    <col min="11271" max="11271" width="7" style="55" customWidth="1"/>
    <col min="11272" max="11518" width="9" style="55"/>
    <col min="11519" max="11519" width="8.69921875" style="55" customWidth="1"/>
    <col min="11520" max="11520" width="4.59765625" style="55" customWidth="1"/>
    <col min="11521" max="11521" width="16.19921875" style="55" customWidth="1"/>
    <col min="11522" max="11522" width="21.69921875" style="55" customWidth="1"/>
    <col min="11523" max="11523" width="5" style="55" customWidth="1"/>
    <col min="11524" max="11524" width="18.8984375" style="55" customWidth="1"/>
    <col min="11525" max="11525" width="25.69921875" style="55" customWidth="1"/>
    <col min="11526" max="11526" width="9.3984375" style="55" customWidth="1"/>
    <col min="11527" max="11527" width="7" style="55" customWidth="1"/>
    <col min="11528" max="11774" width="9" style="55"/>
    <col min="11775" max="11775" width="8.69921875" style="55" customWidth="1"/>
    <col min="11776" max="11776" width="4.59765625" style="55" customWidth="1"/>
    <col min="11777" max="11777" width="16.19921875" style="55" customWidth="1"/>
    <col min="11778" max="11778" width="21.69921875" style="55" customWidth="1"/>
    <col min="11779" max="11779" width="5" style="55" customWidth="1"/>
    <col min="11780" max="11780" width="18.8984375" style="55" customWidth="1"/>
    <col min="11781" max="11781" width="25.69921875" style="55" customWidth="1"/>
    <col min="11782" max="11782" width="9.3984375" style="55" customWidth="1"/>
    <col min="11783" max="11783" width="7" style="55" customWidth="1"/>
    <col min="11784" max="12030" width="9" style="55"/>
    <col min="12031" max="12031" width="8.69921875" style="55" customWidth="1"/>
    <col min="12032" max="12032" width="4.59765625" style="55" customWidth="1"/>
    <col min="12033" max="12033" width="16.19921875" style="55" customWidth="1"/>
    <col min="12034" max="12034" width="21.69921875" style="55" customWidth="1"/>
    <col min="12035" max="12035" width="5" style="55" customWidth="1"/>
    <col min="12036" max="12036" width="18.8984375" style="55" customWidth="1"/>
    <col min="12037" max="12037" width="25.69921875" style="55" customWidth="1"/>
    <col min="12038" max="12038" width="9.3984375" style="55" customWidth="1"/>
    <col min="12039" max="12039" width="7" style="55" customWidth="1"/>
    <col min="12040" max="12286" width="9" style="55"/>
    <col min="12287" max="12287" width="8.69921875" style="55" customWidth="1"/>
    <col min="12288" max="12288" width="4.59765625" style="55" customWidth="1"/>
    <col min="12289" max="12289" width="16.19921875" style="55" customWidth="1"/>
    <col min="12290" max="12290" width="21.69921875" style="55" customWidth="1"/>
    <col min="12291" max="12291" width="5" style="55" customWidth="1"/>
    <col min="12292" max="12292" width="18.8984375" style="55" customWidth="1"/>
    <col min="12293" max="12293" width="25.69921875" style="55" customWidth="1"/>
    <col min="12294" max="12294" width="9.3984375" style="55" customWidth="1"/>
    <col min="12295" max="12295" width="7" style="55" customWidth="1"/>
    <col min="12296" max="12542" width="9" style="55"/>
    <col min="12543" max="12543" width="8.69921875" style="55" customWidth="1"/>
    <col min="12544" max="12544" width="4.59765625" style="55" customWidth="1"/>
    <col min="12545" max="12545" width="16.19921875" style="55" customWidth="1"/>
    <col min="12546" max="12546" width="21.69921875" style="55" customWidth="1"/>
    <col min="12547" max="12547" width="5" style="55" customWidth="1"/>
    <col min="12548" max="12548" width="18.8984375" style="55" customWidth="1"/>
    <col min="12549" max="12549" width="25.69921875" style="55" customWidth="1"/>
    <col min="12550" max="12550" width="9.3984375" style="55" customWidth="1"/>
    <col min="12551" max="12551" width="7" style="55" customWidth="1"/>
    <col min="12552" max="12798" width="9" style="55"/>
    <col min="12799" max="12799" width="8.69921875" style="55" customWidth="1"/>
    <col min="12800" max="12800" width="4.59765625" style="55" customWidth="1"/>
    <col min="12801" max="12801" width="16.19921875" style="55" customWidth="1"/>
    <col min="12802" max="12802" width="21.69921875" style="55" customWidth="1"/>
    <col min="12803" max="12803" width="5" style="55" customWidth="1"/>
    <col min="12804" max="12804" width="18.8984375" style="55" customWidth="1"/>
    <col min="12805" max="12805" width="25.69921875" style="55" customWidth="1"/>
    <col min="12806" max="12806" width="9.3984375" style="55" customWidth="1"/>
    <col min="12807" max="12807" width="7" style="55" customWidth="1"/>
    <col min="12808" max="13054" width="9" style="55"/>
    <col min="13055" max="13055" width="8.69921875" style="55" customWidth="1"/>
    <col min="13056" max="13056" width="4.59765625" style="55" customWidth="1"/>
    <col min="13057" max="13057" width="16.19921875" style="55" customWidth="1"/>
    <col min="13058" max="13058" width="21.69921875" style="55" customWidth="1"/>
    <col min="13059" max="13059" width="5" style="55" customWidth="1"/>
    <col min="13060" max="13060" width="18.8984375" style="55" customWidth="1"/>
    <col min="13061" max="13061" width="25.69921875" style="55" customWidth="1"/>
    <col min="13062" max="13062" width="9.3984375" style="55" customWidth="1"/>
    <col min="13063" max="13063" width="7" style="55" customWidth="1"/>
    <col min="13064" max="13310" width="9" style="55"/>
    <col min="13311" max="13311" width="8.69921875" style="55" customWidth="1"/>
    <col min="13312" max="13312" width="4.59765625" style="55" customWidth="1"/>
    <col min="13313" max="13313" width="16.19921875" style="55" customWidth="1"/>
    <col min="13314" max="13314" width="21.69921875" style="55" customWidth="1"/>
    <col min="13315" max="13315" width="5" style="55" customWidth="1"/>
    <col min="13316" max="13316" width="18.8984375" style="55" customWidth="1"/>
    <col min="13317" max="13317" width="25.69921875" style="55" customWidth="1"/>
    <col min="13318" max="13318" width="9.3984375" style="55" customWidth="1"/>
    <col min="13319" max="13319" width="7" style="55" customWidth="1"/>
    <col min="13320" max="13566" width="9" style="55"/>
    <col min="13567" max="13567" width="8.69921875" style="55" customWidth="1"/>
    <col min="13568" max="13568" width="4.59765625" style="55" customWidth="1"/>
    <col min="13569" max="13569" width="16.19921875" style="55" customWidth="1"/>
    <col min="13570" max="13570" width="21.69921875" style="55" customWidth="1"/>
    <col min="13571" max="13571" width="5" style="55" customWidth="1"/>
    <col min="13572" max="13572" width="18.8984375" style="55" customWidth="1"/>
    <col min="13573" max="13573" width="25.69921875" style="55" customWidth="1"/>
    <col min="13574" max="13574" width="9.3984375" style="55" customWidth="1"/>
    <col min="13575" max="13575" width="7" style="55" customWidth="1"/>
    <col min="13576" max="13822" width="9" style="55"/>
    <col min="13823" max="13823" width="8.69921875" style="55" customWidth="1"/>
    <col min="13824" max="13824" width="4.59765625" style="55" customWidth="1"/>
    <col min="13825" max="13825" width="16.19921875" style="55" customWidth="1"/>
    <col min="13826" max="13826" width="21.69921875" style="55" customWidth="1"/>
    <col min="13827" max="13827" width="5" style="55" customWidth="1"/>
    <col min="13828" max="13828" width="18.8984375" style="55" customWidth="1"/>
    <col min="13829" max="13829" width="25.69921875" style="55" customWidth="1"/>
    <col min="13830" max="13830" width="9.3984375" style="55" customWidth="1"/>
    <col min="13831" max="13831" width="7" style="55" customWidth="1"/>
    <col min="13832" max="14078" width="9" style="55"/>
    <col min="14079" max="14079" width="8.69921875" style="55" customWidth="1"/>
    <col min="14080" max="14080" width="4.59765625" style="55" customWidth="1"/>
    <col min="14081" max="14081" width="16.19921875" style="55" customWidth="1"/>
    <col min="14082" max="14082" width="21.69921875" style="55" customWidth="1"/>
    <col min="14083" max="14083" width="5" style="55" customWidth="1"/>
    <col min="14084" max="14084" width="18.8984375" style="55" customWidth="1"/>
    <col min="14085" max="14085" width="25.69921875" style="55" customWidth="1"/>
    <col min="14086" max="14086" width="9.3984375" style="55" customWidth="1"/>
    <col min="14087" max="14087" width="7" style="55" customWidth="1"/>
    <col min="14088" max="14334" width="9" style="55"/>
    <col min="14335" max="14335" width="8.69921875" style="55" customWidth="1"/>
    <col min="14336" max="14336" width="4.59765625" style="55" customWidth="1"/>
    <col min="14337" max="14337" width="16.19921875" style="55" customWidth="1"/>
    <col min="14338" max="14338" width="21.69921875" style="55" customWidth="1"/>
    <col min="14339" max="14339" width="5" style="55" customWidth="1"/>
    <col min="14340" max="14340" width="18.8984375" style="55" customWidth="1"/>
    <col min="14341" max="14341" width="25.69921875" style="55" customWidth="1"/>
    <col min="14342" max="14342" width="9.3984375" style="55" customWidth="1"/>
    <col min="14343" max="14343" width="7" style="55" customWidth="1"/>
    <col min="14344" max="14590" width="9" style="55"/>
    <col min="14591" max="14591" width="8.69921875" style="55" customWidth="1"/>
    <col min="14592" max="14592" width="4.59765625" style="55" customWidth="1"/>
    <col min="14593" max="14593" width="16.19921875" style="55" customWidth="1"/>
    <col min="14594" max="14594" width="21.69921875" style="55" customWidth="1"/>
    <col min="14595" max="14595" width="5" style="55" customWidth="1"/>
    <col min="14596" max="14596" width="18.8984375" style="55" customWidth="1"/>
    <col min="14597" max="14597" width="25.69921875" style="55" customWidth="1"/>
    <col min="14598" max="14598" width="9.3984375" style="55" customWidth="1"/>
    <col min="14599" max="14599" width="7" style="55" customWidth="1"/>
    <col min="14600" max="14846" width="9" style="55"/>
    <col min="14847" max="14847" width="8.69921875" style="55" customWidth="1"/>
    <col min="14848" max="14848" width="4.59765625" style="55" customWidth="1"/>
    <col min="14849" max="14849" width="16.19921875" style="55" customWidth="1"/>
    <col min="14850" max="14850" width="21.69921875" style="55" customWidth="1"/>
    <col min="14851" max="14851" width="5" style="55" customWidth="1"/>
    <col min="14852" max="14852" width="18.8984375" style="55" customWidth="1"/>
    <col min="14853" max="14853" width="25.69921875" style="55" customWidth="1"/>
    <col min="14854" max="14854" width="9.3984375" style="55" customWidth="1"/>
    <col min="14855" max="14855" width="7" style="55" customWidth="1"/>
    <col min="14856" max="15102" width="9" style="55"/>
    <col min="15103" max="15103" width="8.69921875" style="55" customWidth="1"/>
    <col min="15104" max="15104" width="4.59765625" style="55" customWidth="1"/>
    <col min="15105" max="15105" width="16.19921875" style="55" customWidth="1"/>
    <col min="15106" max="15106" width="21.69921875" style="55" customWidth="1"/>
    <col min="15107" max="15107" width="5" style="55" customWidth="1"/>
    <col min="15108" max="15108" width="18.8984375" style="55" customWidth="1"/>
    <col min="15109" max="15109" width="25.69921875" style="55" customWidth="1"/>
    <col min="15110" max="15110" width="9.3984375" style="55" customWidth="1"/>
    <col min="15111" max="15111" width="7" style="55" customWidth="1"/>
    <col min="15112" max="15358" width="9" style="55"/>
    <col min="15359" max="15359" width="8.69921875" style="55" customWidth="1"/>
    <col min="15360" max="15360" width="4.59765625" style="55" customWidth="1"/>
    <col min="15361" max="15361" width="16.19921875" style="55" customWidth="1"/>
    <col min="15362" max="15362" width="21.69921875" style="55" customWidth="1"/>
    <col min="15363" max="15363" width="5" style="55" customWidth="1"/>
    <col min="15364" max="15364" width="18.8984375" style="55" customWidth="1"/>
    <col min="15365" max="15365" width="25.69921875" style="55" customWidth="1"/>
    <col min="15366" max="15366" width="9.3984375" style="55" customWidth="1"/>
    <col min="15367" max="15367" width="7" style="55" customWidth="1"/>
    <col min="15368" max="15614" width="9" style="55"/>
    <col min="15615" max="15615" width="8.69921875" style="55" customWidth="1"/>
    <col min="15616" max="15616" width="4.59765625" style="55" customWidth="1"/>
    <col min="15617" max="15617" width="16.19921875" style="55" customWidth="1"/>
    <col min="15618" max="15618" width="21.69921875" style="55" customWidth="1"/>
    <col min="15619" max="15619" width="5" style="55" customWidth="1"/>
    <col min="15620" max="15620" width="18.8984375" style="55" customWidth="1"/>
    <col min="15621" max="15621" width="25.69921875" style="55" customWidth="1"/>
    <col min="15622" max="15622" width="9.3984375" style="55" customWidth="1"/>
    <col min="15623" max="15623" width="7" style="55" customWidth="1"/>
    <col min="15624" max="15870" width="9" style="55"/>
    <col min="15871" max="15871" width="8.69921875" style="55" customWidth="1"/>
    <col min="15872" max="15872" width="4.59765625" style="55" customWidth="1"/>
    <col min="15873" max="15873" width="16.19921875" style="55" customWidth="1"/>
    <col min="15874" max="15874" width="21.69921875" style="55" customWidth="1"/>
    <col min="15875" max="15875" width="5" style="55" customWidth="1"/>
    <col min="15876" max="15876" width="18.8984375" style="55" customWidth="1"/>
    <col min="15877" max="15877" width="25.69921875" style="55" customWidth="1"/>
    <col min="15878" max="15878" width="9.3984375" style="55" customWidth="1"/>
    <col min="15879" max="15879" width="7" style="55" customWidth="1"/>
    <col min="15880" max="16126" width="9" style="55"/>
    <col min="16127" max="16127" width="8.69921875" style="55" customWidth="1"/>
    <col min="16128" max="16128" width="4.59765625" style="55" customWidth="1"/>
    <col min="16129" max="16129" width="16.19921875" style="55" customWidth="1"/>
    <col min="16130" max="16130" width="21.69921875" style="55" customWidth="1"/>
    <col min="16131" max="16131" width="5" style="55" customWidth="1"/>
    <col min="16132" max="16132" width="18.8984375" style="55" customWidth="1"/>
    <col min="16133" max="16133" width="25.69921875" style="55" customWidth="1"/>
    <col min="16134" max="16134" width="9.3984375" style="55" customWidth="1"/>
    <col min="16135" max="16135" width="7" style="55" customWidth="1"/>
    <col min="16136" max="16384" width="9" style="55"/>
  </cols>
  <sheetData>
    <row r="1" spans="1:15" s="54" customFormat="1" ht="21" customHeight="1" x14ac:dyDescent="0.25">
      <c r="A1" s="1" t="s">
        <v>1670</v>
      </c>
      <c r="B1" s="1" t="s">
        <v>65</v>
      </c>
      <c r="C1" s="1" t="s">
        <v>1672</v>
      </c>
      <c r="D1" s="1" t="s">
        <v>1671</v>
      </c>
      <c r="E1" s="1" t="s">
        <v>1673</v>
      </c>
      <c r="F1" s="1" t="s">
        <v>1674</v>
      </c>
      <c r="G1" s="1" t="s">
        <v>211</v>
      </c>
      <c r="H1" s="1" t="s">
        <v>1645</v>
      </c>
      <c r="I1" s="1" t="s">
        <v>210</v>
      </c>
      <c r="J1" s="1" t="s">
        <v>1676</v>
      </c>
      <c r="K1" s="1" t="s">
        <v>1677</v>
      </c>
      <c r="L1" s="1" t="s">
        <v>1678</v>
      </c>
      <c r="M1" s="1" t="s">
        <v>1693</v>
      </c>
      <c r="N1" s="1" t="s">
        <v>212</v>
      </c>
      <c r="O1" s="160" t="s">
        <v>1849</v>
      </c>
    </row>
    <row r="2" spans="1:15" s="28" customFormat="1" ht="72" x14ac:dyDescent="0.25">
      <c r="A2" s="27" t="s">
        <v>1342</v>
      </c>
      <c r="B2" s="34" t="s">
        <v>1177</v>
      </c>
      <c r="C2" s="24" t="s">
        <v>542</v>
      </c>
      <c r="D2" s="38" t="s">
        <v>541</v>
      </c>
      <c r="E2" s="38" t="s">
        <v>541</v>
      </c>
      <c r="F2" s="40" t="s">
        <v>543</v>
      </c>
      <c r="G2" s="24" t="s">
        <v>1299</v>
      </c>
      <c r="H2" s="38" t="s">
        <v>1648</v>
      </c>
      <c r="I2" s="38" t="s">
        <v>1296</v>
      </c>
      <c r="J2" s="5" t="s">
        <v>1654</v>
      </c>
      <c r="K2" s="5" t="s">
        <v>1300</v>
      </c>
      <c r="L2" s="5" t="s">
        <v>1300</v>
      </c>
      <c r="M2" s="5"/>
      <c r="N2" s="16" t="s">
        <v>76</v>
      </c>
      <c r="O2" s="161" t="s">
        <v>1850</v>
      </c>
    </row>
    <row r="3" spans="1:15" s="28" customFormat="1" ht="60" x14ac:dyDescent="0.25">
      <c r="A3" s="27" t="s">
        <v>1343</v>
      </c>
      <c r="B3" s="34" t="s">
        <v>1177</v>
      </c>
      <c r="C3" s="24" t="s">
        <v>545</v>
      </c>
      <c r="D3" s="38" t="s">
        <v>544</v>
      </c>
      <c r="E3" s="38" t="s">
        <v>544</v>
      </c>
      <c r="F3" s="40" t="s">
        <v>546</v>
      </c>
      <c r="G3" s="24" t="s">
        <v>1299</v>
      </c>
      <c r="H3" s="38" t="s">
        <v>1648</v>
      </c>
      <c r="I3" s="38" t="s">
        <v>1296</v>
      </c>
      <c r="J3" s="5" t="s">
        <v>1654</v>
      </c>
      <c r="K3" s="5" t="s">
        <v>1300</v>
      </c>
      <c r="L3" s="5" t="s">
        <v>1300</v>
      </c>
      <c r="M3" s="5"/>
      <c r="N3" s="16" t="s">
        <v>76</v>
      </c>
      <c r="O3" s="162"/>
    </row>
    <row r="4" spans="1:15" s="28" customFormat="1" ht="72" x14ac:dyDescent="0.25">
      <c r="A4" s="27" t="s">
        <v>1771</v>
      </c>
      <c r="B4" s="34" t="s">
        <v>1177</v>
      </c>
      <c r="C4" s="24" t="s">
        <v>548</v>
      </c>
      <c r="D4" s="38" t="s">
        <v>547</v>
      </c>
      <c r="E4" s="38" t="s">
        <v>547</v>
      </c>
      <c r="F4" s="40" t="s">
        <v>1345</v>
      </c>
      <c r="G4" s="24" t="s">
        <v>1299</v>
      </c>
      <c r="H4" s="38" t="s">
        <v>1648</v>
      </c>
      <c r="I4" s="38" t="s">
        <v>1296</v>
      </c>
      <c r="J4" s="5" t="s">
        <v>1654</v>
      </c>
      <c r="K4" s="5" t="s">
        <v>1300</v>
      </c>
      <c r="L4" s="5" t="s">
        <v>1300</v>
      </c>
      <c r="M4" s="5"/>
      <c r="N4" s="16" t="s">
        <v>76</v>
      </c>
      <c r="O4" s="162"/>
    </row>
    <row r="5" spans="1:15" s="28" customFormat="1" ht="38.25" customHeight="1" x14ac:dyDescent="0.25">
      <c r="A5" s="27" t="s">
        <v>1344</v>
      </c>
      <c r="B5" s="34" t="s">
        <v>1177</v>
      </c>
      <c r="C5" s="24" t="s">
        <v>550</v>
      </c>
      <c r="D5" s="38" t="s">
        <v>549</v>
      </c>
      <c r="E5" s="38" t="s">
        <v>549</v>
      </c>
      <c r="F5" s="40" t="s">
        <v>551</v>
      </c>
      <c r="G5" s="24" t="s">
        <v>1299</v>
      </c>
      <c r="H5" s="38" t="s">
        <v>1648</v>
      </c>
      <c r="I5" s="38" t="s">
        <v>1296</v>
      </c>
      <c r="J5" s="5" t="s">
        <v>1654</v>
      </c>
      <c r="K5" s="5" t="s">
        <v>1300</v>
      </c>
      <c r="L5" s="5" t="s">
        <v>1300</v>
      </c>
      <c r="M5" s="5"/>
      <c r="N5" s="16" t="s">
        <v>76</v>
      </c>
      <c r="O5" s="162"/>
    </row>
    <row r="6" spans="1:15" s="28" customFormat="1" ht="48" x14ac:dyDescent="0.25">
      <c r="A6" s="27" t="s">
        <v>1346</v>
      </c>
      <c r="B6" s="34" t="s">
        <v>1177</v>
      </c>
      <c r="C6" s="24" t="s">
        <v>553</v>
      </c>
      <c r="D6" s="38" t="s">
        <v>552</v>
      </c>
      <c r="E6" s="38" t="s">
        <v>552</v>
      </c>
      <c r="F6" s="40" t="s">
        <v>1348</v>
      </c>
      <c r="G6" s="24" t="s">
        <v>1299</v>
      </c>
      <c r="H6" s="38" t="s">
        <v>1648</v>
      </c>
      <c r="I6" s="38" t="s">
        <v>1296</v>
      </c>
      <c r="J6" s="5" t="s">
        <v>1654</v>
      </c>
      <c r="K6" s="5" t="s">
        <v>1300</v>
      </c>
      <c r="L6" s="5" t="s">
        <v>1300</v>
      </c>
      <c r="M6" s="5"/>
      <c r="N6" s="16" t="s">
        <v>76</v>
      </c>
      <c r="O6" s="162"/>
    </row>
    <row r="7" spans="1:15" s="28" customFormat="1" ht="36" x14ac:dyDescent="0.25">
      <c r="A7" s="27" t="s">
        <v>1347</v>
      </c>
      <c r="B7" s="34" t="s">
        <v>1177</v>
      </c>
      <c r="C7" s="24" t="s">
        <v>555</v>
      </c>
      <c r="D7" s="38" t="s">
        <v>554</v>
      </c>
      <c r="E7" s="38" t="s">
        <v>554</v>
      </c>
      <c r="F7" s="40" t="s">
        <v>1350</v>
      </c>
      <c r="G7" s="24" t="s">
        <v>1299</v>
      </c>
      <c r="H7" s="38" t="s">
        <v>1648</v>
      </c>
      <c r="I7" s="38" t="s">
        <v>1296</v>
      </c>
      <c r="J7" s="5" t="s">
        <v>1654</v>
      </c>
      <c r="K7" s="5" t="s">
        <v>1300</v>
      </c>
      <c r="L7" s="5" t="s">
        <v>1300</v>
      </c>
      <c r="M7" s="5"/>
      <c r="N7" s="16" t="s">
        <v>76</v>
      </c>
      <c r="O7" s="162"/>
    </row>
    <row r="8" spans="1:15" s="28" customFormat="1" ht="48" x14ac:dyDescent="0.25">
      <c r="A8" s="27" t="s">
        <v>1349</v>
      </c>
      <c r="B8" s="34" t="s">
        <v>1177</v>
      </c>
      <c r="C8" s="24" t="s">
        <v>557</v>
      </c>
      <c r="D8" s="38" t="s">
        <v>556</v>
      </c>
      <c r="E8" s="38" t="s">
        <v>556</v>
      </c>
      <c r="F8" s="40" t="s">
        <v>1352</v>
      </c>
      <c r="G8" s="24" t="s">
        <v>1299</v>
      </c>
      <c r="H8" s="38" t="s">
        <v>1648</v>
      </c>
      <c r="I8" s="38" t="s">
        <v>1296</v>
      </c>
      <c r="J8" s="5" t="s">
        <v>1654</v>
      </c>
      <c r="K8" s="5" t="s">
        <v>1300</v>
      </c>
      <c r="L8" s="5" t="s">
        <v>1300</v>
      </c>
      <c r="M8" s="5"/>
      <c r="N8" s="16" t="s">
        <v>76</v>
      </c>
      <c r="O8" s="162"/>
    </row>
    <row r="9" spans="1:15" s="28" customFormat="1" ht="24" x14ac:dyDescent="0.25">
      <c r="A9" s="27" t="s">
        <v>1351</v>
      </c>
      <c r="B9" s="34" t="s">
        <v>1177</v>
      </c>
      <c r="C9" s="24" t="s">
        <v>559</v>
      </c>
      <c r="D9" s="38" t="s">
        <v>558</v>
      </c>
      <c r="E9" s="38" t="s">
        <v>558</v>
      </c>
      <c r="F9" s="24" t="s">
        <v>560</v>
      </c>
      <c r="G9" s="24" t="s">
        <v>1299</v>
      </c>
      <c r="H9" s="38" t="s">
        <v>1648</v>
      </c>
      <c r="I9" s="38" t="s">
        <v>1296</v>
      </c>
      <c r="J9" s="5" t="s">
        <v>1654</v>
      </c>
      <c r="K9" s="5" t="s">
        <v>1300</v>
      </c>
      <c r="L9" s="5" t="s">
        <v>1300</v>
      </c>
      <c r="M9" s="5"/>
      <c r="N9" s="16" t="s">
        <v>76</v>
      </c>
      <c r="O9" s="162"/>
    </row>
    <row r="10" spans="1:15" s="28" customFormat="1" ht="48" x14ac:dyDescent="0.25">
      <c r="A10" s="27" t="s">
        <v>1772</v>
      </c>
      <c r="B10" s="34" t="s">
        <v>1177</v>
      </c>
      <c r="C10" s="24" t="s">
        <v>562</v>
      </c>
      <c r="D10" s="38" t="s">
        <v>561</v>
      </c>
      <c r="E10" s="38" t="s">
        <v>561</v>
      </c>
      <c r="F10" s="40" t="s">
        <v>1353</v>
      </c>
      <c r="G10" s="24" t="s">
        <v>1299</v>
      </c>
      <c r="H10" s="38" t="s">
        <v>1648</v>
      </c>
      <c r="I10" s="38" t="s">
        <v>1296</v>
      </c>
      <c r="J10" s="5" t="s">
        <v>1654</v>
      </c>
      <c r="K10" s="5" t="s">
        <v>1300</v>
      </c>
      <c r="L10" s="5" t="s">
        <v>1300</v>
      </c>
      <c r="M10" s="5"/>
      <c r="N10" s="16" t="s">
        <v>76</v>
      </c>
      <c r="O10" s="162"/>
    </row>
    <row r="11" spans="1:15" ht="12" x14ac:dyDescent="0.25">
      <c r="O11" s="162"/>
    </row>
    <row r="12" spans="1:15" ht="12" x14ac:dyDescent="0.25">
      <c r="O12" s="162"/>
    </row>
    <row r="13" spans="1:15" ht="12" x14ac:dyDescent="0.25">
      <c r="O13" s="162"/>
    </row>
    <row r="14" spans="1:15" ht="12" x14ac:dyDescent="0.25">
      <c r="O14" s="162"/>
    </row>
    <row r="15" spans="1:15" x14ac:dyDescent="0.25">
      <c r="O15" s="48"/>
    </row>
    <row r="16" spans="1:15" x14ac:dyDescent="0.25">
      <c r="O16" s="48"/>
    </row>
    <row r="17" spans="15:15" x14ac:dyDescent="0.25">
      <c r="O17" s="48"/>
    </row>
    <row r="18" spans="15:15" x14ac:dyDescent="0.25">
      <c r="O18" s="48"/>
    </row>
    <row r="19" spans="15:15" x14ac:dyDescent="0.25">
      <c r="O19" s="48"/>
    </row>
    <row r="20" spans="15:15" x14ac:dyDescent="0.25">
      <c r="O20" s="48"/>
    </row>
    <row r="25" spans="15:15" x14ac:dyDescent="0.25">
      <c r="O25" s="164"/>
    </row>
    <row r="26" spans="15:15" x14ac:dyDescent="0.25">
      <c r="O26" s="48"/>
    </row>
    <row r="27" spans="15:15" x14ac:dyDescent="0.25">
      <c r="O27" s="48"/>
    </row>
    <row r="28" spans="15:15" x14ac:dyDescent="0.25">
      <c r="O28" s="48"/>
    </row>
    <row r="29" spans="15:15" x14ac:dyDescent="0.25">
      <c r="O29" s="48"/>
    </row>
    <row r="30" spans="15:15" x14ac:dyDescent="0.25">
      <c r="O30" s="48"/>
    </row>
    <row r="31" spans="15:15" ht="12" x14ac:dyDescent="0.25">
      <c r="O31" s="162"/>
    </row>
    <row r="32" spans="15:15" ht="12" x14ac:dyDescent="0.25">
      <c r="O32" s="162"/>
    </row>
    <row r="33" spans="15:15" ht="12" x14ac:dyDescent="0.25">
      <c r="O33" s="162"/>
    </row>
    <row r="34" spans="15:15" ht="12" x14ac:dyDescent="0.25">
      <c r="O34" s="162"/>
    </row>
    <row r="35" spans="15:15" ht="12" x14ac:dyDescent="0.25">
      <c r="O35" s="162"/>
    </row>
    <row r="36" spans="15:15" ht="12" x14ac:dyDescent="0.25">
      <c r="O36" s="162"/>
    </row>
    <row r="37" spans="15:15" ht="12" x14ac:dyDescent="0.25">
      <c r="O37" s="162"/>
    </row>
    <row r="38" spans="15:15" ht="12" x14ac:dyDescent="0.25">
      <c r="O38" s="162"/>
    </row>
    <row r="39" spans="15:15" ht="12" x14ac:dyDescent="0.25">
      <c r="O39" s="162"/>
    </row>
    <row r="40" spans="15:15" ht="12" x14ac:dyDescent="0.25">
      <c r="O40" s="162"/>
    </row>
    <row r="41" spans="15:15" ht="12" x14ac:dyDescent="0.25">
      <c r="O41" s="162"/>
    </row>
    <row r="42" spans="15:15" ht="12" x14ac:dyDescent="0.25">
      <c r="O42" s="162"/>
    </row>
    <row r="43" spans="15:15" x14ac:dyDescent="0.25">
      <c r="O43" s="48"/>
    </row>
    <row r="48" spans="15:15" ht="12" x14ac:dyDescent="0.25">
      <c r="O48" s="165"/>
    </row>
    <row r="49" spans="15:15" ht="12" x14ac:dyDescent="0.25">
      <c r="O49" s="165"/>
    </row>
    <row r="50" spans="15:15" ht="12" x14ac:dyDescent="0.25">
      <c r="O50" s="165"/>
    </row>
    <row r="51" spans="15:15" ht="12" x14ac:dyDescent="0.25">
      <c r="O51" s="165"/>
    </row>
    <row r="52" spans="15:15" ht="12" x14ac:dyDescent="0.25">
      <c r="O52" s="165"/>
    </row>
    <row r="53" spans="15:15" ht="12" x14ac:dyDescent="0.25">
      <c r="O53" s="165"/>
    </row>
    <row r="54" spans="15:15" ht="12" x14ac:dyDescent="0.25">
      <c r="O54" s="165"/>
    </row>
    <row r="55" spans="15:15" ht="12" x14ac:dyDescent="0.25">
      <c r="O55" s="165"/>
    </row>
    <row r="56" spans="15:15" ht="12" x14ac:dyDescent="0.25">
      <c r="O56" s="165"/>
    </row>
    <row r="57" spans="15:15" ht="12" x14ac:dyDescent="0.25">
      <c r="O57" s="165"/>
    </row>
    <row r="58" spans="15:15" ht="12" x14ac:dyDescent="0.25">
      <c r="O58" s="165"/>
    </row>
    <row r="59" spans="15:15" ht="12" x14ac:dyDescent="0.25">
      <c r="O59" s="165"/>
    </row>
    <row r="60" spans="15:15" ht="12" x14ac:dyDescent="0.25">
      <c r="O60" s="165"/>
    </row>
    <row r="61" spans="15:15" ht="12" x14ac:dyDescent="0.25">
      <c r="O61" s="165"/>
    </row>
    <row r="62" spans="15:15" ht="12" x14ac:dyDescent="0.25">
      <c r="O62" s="165"/>
    </row>
  </sheetData>
  <phoneticPr fontId="12" type="noConversion"/>
  <dataValidations count="3">
    <dataValidation type="list" allowBlank="1" showInputMessage="1" showErrorMessage="1" sqref="WVV983039:WVV983050 WLZ983039:WLZ983050 WCD983039:WCD983050 VSH983039:VSH983050 VIL983039:VIL983050 UYP983039:UYP983050 UOT983039:UOT983050 UEX983039:UEX983050 TVB983039:TVB983050 TLF983039:TLF983050 TBJ983039:TBJ983050 SRN983039:SRN983050 SHR983039:SHR983050 RXV983039:RXV983050 RNZ983039:RNZ983050 RED983039:RED983050 QUH983039:QUH983050 QKL983039:QKL983050 QAP983039:QAP983050 PQT983039:PQT983050 PGX983039:PGX983050 OXB983039:OXB983050 ONF983039:ONF983050 ODJ983039:ODJ983050 NTN983039:NTN983050 NJR983039:NJR983050 MZV983039:MZV983050 MPZ983039:MPZ983050 MGD983039:MGD983050 LWH983039:LWH983050 LML983039:LML983050 LCP983039:LCP983050 KST983039:KST983050 KIX983039:KIX983050 JZB983039:JZB983050 JPF983039:JPF983050 JFJ983039:JFJ983050 IVN983039:IVN983050 ILR983039:ILR983050 IBV983039:IBV983050 HRZ983039:HRZ983050 HID983039:HID983050 GYH983039:GYH983050 GOL983039:GOL983050 GEP983039:GEP983050 FUT983039:FUT983050 FKX983039:FKX983050 FBB983039:FBB983050 ERF983039:ERF983050 EHJ983039:EHJ983050 DXN983039:DXN983050 DNR983039:DNR983050 DDV983039:DDV983050 CTZ983039:CTZ983050 CKD983039:CKD983050 CAH983039:CAH983050 BQL983039:BQL983050 BGP983039:BGP983050 AWT983039:AWT983050 AMX983039:AMX983050 ADB983039:ADB983050 TF983039:TF983050 JJ983039:JJ983050 N983039:N983050 WVV917503:WVV917514 WLZ917503:WLZ917514 WCD917503:WCD917514 VSH917503:VSH917514 VIL917503:VIL917514 UYP917503:UYP917514 UOT917503:UOT917514 UEX917503:UEX917514 TVB917503:TVB917514 TLF917503:TLF917514 TBJ917503:TBJ917514 SRN917503:SRN917514 SHR917503:SHR917514 RXV917503:RXV917514 RNZ917503:RNZ917514 RED917503:RED917514 QUH917503:QUH917514 QKL917503:QKL917514 QAP917503:QAP917514 PQT917503:PQT917514 PGX917503:PGX917514 OXB917503:OXB917514 ONF917503:ONF917514 ODJ917503:ODJ917514 NTN917503:NTN917514 NJR917503:NJR917514 MZV917503:MZV917514 MPZ917503:MPZ917514 MGD917503:MGD917514 LWH917503:LWH917514 LML917503:LML917514 LCP917503:LCP917514 KST917503:KST917514 KIX917503:KIX917514 JZB917503:JZB917514 JPF917503:JPF917514 JFJ917503:JFJ917514 IVN917503:IVN917514 ILR917503:ILR917514 IBV917503:IBV917514 HRZ917503:HRZ917514 HID917503:HID917514 GYH917503:GYH917514 GOL917503:GOL917514 GEP917503:GEP917514 FUT917503:FUT917514 FKX917503:FKX917514 FBB917503:FBB917514 ERF917503:ERF917514 EHJ917503:EHJ917514 DXN917503:DXN917514 DNR917503:DNR917514 DDV917503:DDV917514 CTZ917503:CTZ917514 CKD917503:CKD917514 CAH917503:CAH917514 BQL917503:BQL917514 BGP917503:BGP917514 AWT917503:AWT917514 AMX917503:AMX917514 ADB917503:ADB917514 TF917503:TF917514 JJ917503:JJ917514 N917503:N917514 WVV851967:WVV851978 WLZ851967:WLZ851978 WCD851967:WCD851978 VSH851967:VSH851978 VIL851967:VIL851978 UYP851967:UYP851978 UOT851967:UOT851978 UEX851967:UEX851978 TVB851967:TVB851978 TLF851967:TLF851978 TBJ851967:TBJ851978 SRN851967:SRN851978 SHR851967:SHR851978 RXV851967:RXV851978 RNZ851967:RNZ851978 RED851967:RED851978 QUH851967:QUH851978 QKL851967:QKL851978 QAP851967:QAP851978 PQT851967:PQT851978 PGX851967:PGX851978 OXB851967:OXB851978 ONF851967:ONF851978 ODJ851967:ODJ851978 NTN851967:NTN851978 NJR851967:NJR851978 MZV851967:MZV851978 MPZ851967:MPZ851978 MGD851967:MGD851978 LWH851967:LWH851978 LML851967:LML851978 LCP851967:LCP851978 KST851967:KST851978 KIX851967:KIX851978 JZB851967:JZB851978 JPF851967:JPF851978 JFJ851967:JFJ851978 IVN851967:IVN851978 ILR851967:ILR851978 IBV851967:IBV851978 HRZ851967:HRZ851978 HID851967:HID851978 GYH851967:GYH851978 GOL851967:GOL851978 GEP851967:GEP851978 FUT851967:FUT851978 FKX851967:FKX851978 FBB851967:FBB851978 ERF851967:ERF851978 EHJ851967:EHJ851978 DXN851967:DXN851978 DNR851967:DNR851978 DDV851967:DDV851978 CTZ851967:CTZ851978 CKD851967:CKD851978 CAH851967:CAH851978 BQL851967:BQL851978 BGP851967:BGP851978 AWT851967:AWT851978 AMX851967:AMX851978 ADB851967:ADB851978 TF851967:TF851978 JJ851967:JJ851978 N851967:N851978 WVV786431:WVV786442 WLZ786431:WLZ786442 WCD786431:WCD786442 VSH786431:VSH786442 VIL786431:VIL786442 UYP786431:UYP786442 UOT786431:UOT786442 UEX786431:UEX786442 TVB786431:TVB786442 TLF786431:TLF786442 TBJ786431:TBJ786442 SRN786431:SRN786442 SHR786431:SHR786442 RXV786431:RXV786442 RNZ786431:RNZ786442 RED786431:RED786442 QUH786431:QUH786442 QKL786431:QKL786442 QAP786431:QAP786442 PQT786431:PQT786442 PGX786431:PGX786442 OXB786431:OXB786442 ONF786431:ONF786442 ODJ786431:ODJ786442 NTN786431:NTN786442 NJR786431:NJR786442 MZV786431:MZV786442 MPZ786431:MPZ786442 MGD786431:MGD786442 LWH786431:LWH786442 LML786431:LML786442 LCP786431:LCP786442 KST786431:KST786442 KIX786431:KIX786442 JZB786431:JZB786442 JPF786431:JPF786442 JFJ786431:JFJ786442 IVN786431:IVN786442 ILR786431:ILR786442 IBV786431:IBV786442 HRZ786431:HRZ786442 HID786431:HID786442 GYH786431:GYH786442 GOL786431:GOL786442 GEP786431:GEP786442 FUT786431:FUT786442 FKX786431:FKX786442 FBB786431:FBB786442 ERF786431:ERF786442 EHJ786431:EHJ786442 DXN786431:DXN786442 DNR786431:DNR786442 DDV786431:DDV786442 CTZ786431:CTZ786442 CKD786431:CKD786442 CAH786431:CAH786442 BQL786431:BQL786442 BGP786431:BGP786442 AWT786431:AWT786442 AMX786431:AMX786442 ADB786431:ADB786442 TF786431:TF786442 JJ786431:JJ786442 N786431:N786442 WVV720895:WVV720906 WLZ720895:WLZ720906 WCD720895:WCD720906 VSH720895:VSH720906 VIL720895:VIL720906 UYP720895:UYP720906 UOT720895:UOT720906 UEX720895:UEX720906 TVB720895:TVB720906 TLF720895:TLF720906 TBJ720895:TBJ720906 SRN720895:SRN720906 SHR720895:SHR720906 RXV720895:RXV720906 RNZ720895:RNZ720906 RED720895:RED720906 QUH720895:QUH720906 QKL720895:QKL720906 QAP720895:QAP720906 PQT720895:PQT720906 PGX720895:PGX720906 OXB720895:OXB720906 ONF720895:ONF720906 ODJ720895:ODJ720906 NTN720895:NTN720906 NJR720895:NJR720906 MZV720895:MZV720906 MPZ720895:MPZ720906 MGD720895:MGD720906 LWH720895:LWH720906 LML720895:LML720906 LCP720895:LCP720906 KST720895:KST720906 KIX720895:KIX720906 JZB720895:JZB720906 JPF720895:JPF720906 JFJ720895:JFJ720906 IVN720895:IVN720906 ILR720895:ILR720906 IBV720895:IBV720906 HRZ720895:HRZ720906 HID720895:HID720906 GYH720895:GYH720906 GOL720895:GOL720906 GEP720895:GEP720906 FUT720895:FUT720906 FKX720895:FKX720906 FBB720895:FBB720906 ERF720895:ERF720906 EHJ720895:EHJ720906 DXN720895:DXN720906 DNR720895:DNR720906 DDV720895:DDV720906 CTZ720895:CTZ720906 CKD720895:CKD720906 CAH720895:CAH720906 BQL720895:BQL720906 BGP720895:BGP720906 AWT720895:AWT720906 AMX720895:AMX720906 ADB720895:ADB720906 TF720895:TF720906 JJ720895:JJ720906 N720895:N720906 WVV655359:WVV655370 WLZ655359:WLZ655370 WCD655359:WCD655370 VSH655359:VSH655370 VIL655359:VIL655370 UYP655359:UYP655370 UOT655359:UOT655370 UEX655359:UEX655370 TVB655359:TVB655370 TLF655359:TLF655370 TBJ655359:TBJ655370 SRN655359:SRN655370 SHR655359:SHR655370 RXV655359:RXV655370 RNZ655359:RNZ655370 RED655359:RED655370 QUH655359:QUH655370 QKL655359:QKL655370 QAP655359:QAP655370 PQT655359:PQT655370 PGX655359:PGX655370 OXB655359:OXB655370 ONF655359:ONF655370 ODJ655359:ODJ655370 NTN655359:NTN655370 NJR655359:NJR655370 MZV655359:MZV655370 MPZ655359:MPZ655370 MGD655359:MGD655370 LWH655359:LWH655370 LML655359:LML655370 LCP655359:LCP655370 KST655359:KST655370 KIX655359:KIX655370 JZB655359:JZB655370 JPF655359:JPF655370 JFJ655359:JFJ655370 IVN655359:IVN655370 ILR655359:ILR655370 IBV655359:IBV655370 HRZ655359:HRZ655370 HID655359:HID655370 GYH655359:GYH655370 GOL655359:GOL655370 GEP655359:GEP655370 FUT655359:FUT655370 FKX655359:FKX655370 FBB655359:FBB655370 ERF655359:ERF655370 EHJ655359:EHJ655370 DXN655359:DXN655370 DNR655359:DNR655370 DDV655359:DDV655370 CTZ655359:CTZ655370 CKD655359:CKD655370 CAH655359:CAH655370 BQL655359:BQL655370 BGP655359:BGP655370 AWT655359:AWT655370 AMX655359:AMX655370 ADB655359:ADB655370 TF655359:TF655370 JJ655359:JJ655370 N655359:N655370 WVV589823:WVV589834 WLZ589823:WLZ589834 WCD589823:WCD589834 VSH589823:VSH589834 VIL589823:VIL589834 UYP589823:UYP589834 UOT589823:UOT589834 UEX589823:UEX589834 TVB589823:TVB589834 TLF589823:TLF589834 TBJ589823:TBJ589834 SRN589823:SRN589834 SHR589823:SHR589834 RXV589823:RXV589834 RNZ589823:RNZ589834 RED589823:RED589834 QUH589823:QUH589834 QKL589823:QKL589834 QAP589823:QAP589834 PQT589823:PQT589834 PGX589823:PGX589834 OXB589823:OXB589834 ONF589823:ONF589834 ODJ589823:ODJ589834 NTN589823:NTN589834 NJR589823:NJR589834 MZV589823:MZV589834 MPZ589823:MPZ589834 MGD589823:MGD589834 LWH589823:LWH589834 LML589823:LML589834 LCP589823:LCP589834 KST589823:KST589834 KIX589823:KIX589834 JZB589823:JZB589834 JPF589823:JPF589834 JFJ589823:JFJ589834 IVN589823:IVN589834 ILR589823:ILR589834 IBV589823:IBV589834 HRZ589823:HRZ589834 HID589823:HID589834 GYH589823:GYH589834 GOL589823:GOL589834 GEP589823:GEP589834 FUT589823:FUT589834 FKX589823:FKX589834 FBB589823:FBB589834 ERF589823:ERF589834 EHJ589823:EHJ589834 DXN589823:DXN589834 DNR589823:DNR589834 DDV589823:DDV589834 CTZ589823:CTZ589834 CKD589823:CKD589834 CAH589823:CAH589834 BQL589823:BQL589834 BGP589823:BGP589834 AWT589823:AWT589834 AMX589823:AMX589834 ADB589823:ADB589834 TF589823:TF589834 JJ589823:JJ589834 N589823:N589834 WVV524287:WVV524298 WLZ524287:WLZ524298 WCD524287:WCD524298 VSH524287:VSH524298 VIL524287:VIL524298 UYP524287:UYP524298 UOT524287:UOT524298 UEX524287:UEX524298 TVB524287:TVB524298 TLF524287:TLF524298 TBJ524287:TBJ524298 SRN524287:SRN524298 SHR524287:SHR524298 RXV524287:RXV524298 RNZ524287:RNZ524298 RED524287:RED524298 QUH524287:QUH524298 QKL524287:QKL524298 QAP524287:QAP524298 PQT524287:PQT524298 PGX524287:PGX524298 OXB524287:OXB524298 ONF524287:ONF524298 ODJ524287:ODJ524298 NTN524287:NTN524298 NJR524287:NJR524298 MZV524287:MZV524298 MPZ524287:MPZ524298 MGD524287:MGD524298 LWH524287:LWH524298 LML524287:LML524298 LCP524287:LCP524298 KST524287:KST524298 KIX524287:KIX524298 JZB524287:JZB524298 JPF524287:JPF524298 JFJ524287:JFJ524298 IVN524287:IVN524298 ILR524287:ILR524298 IBV524287:IBV524298 HRZ524287:HRZ524298 HID524287:HID524298 GYH524287:GYH524298 GOL524287:GOL524298 GEP524287:GEP524298 FUT524287:FUT524298 FKX524287:FKX524298 FBB524287:FBB524298 ERF524287:ERF524298 EHJ524287:EHJ524298 DXN524287:DXN524298 DNR524287:DNR524298 DDV524287:DDV524298 CTZ524287:CTZ524298 CKD524287:CKD524298 CAH524287:CAH524298 BQL524287:BQL524298 BGP524287:BGP524298 AWT524287:AWT524298 AMX524287:AMX524298 ADB524287:ADB524298 TF524287:TF524298 JJ524287:JJ524298 N524287:N524298 WVV458751:WVV458762 WLZ458751:WLZ458762 WCD458751:WCD458762 VSH458751:VSH458762 VIL458751:VIL458762 UYP458751:UYP458762 UOT458751:UOT458762 UEX458751:UEX458762 TVB458751:TVB458762 TLF458751:TLF458762 TBJ458751:TBJ458762 SRN458751:SRN458762 SHR458751:SHR458762 RXV458751:RXV458762 RNZ458751:RNZ458762 RED458751:RED458762 QUH458751:QUH458762 QKL458751:QKL458762 QAP458751:QAP458762 PQT458751:PQT458762 PGX458751:PGX458762 OXB458751:OXB458762 ONF458751:ONF458762 ODJ458751:ODJ458762 NTN458751:NTN458762 NJR458751:NJR458762 MZV458751:MZV458762 MPZ458751:MPZ458762 MGD458751:MGD458762 LWH458751:LWH458762 LML458751:LML458762 LCP458751:LCP458762 KST458751:KST458762 KIX458751:KIX458762 JZB458751:JZB458762 JPF458751:JPF458762 JFJ458751:JFJ458762 IVN458751:IVN458762 ILR458751:ILR458762 IBV458751:IBV458762 HRZ458751:HRZ458762 HID458751:HID458762 GYH458751:GYH458762 GOL458751:GOL458762 GEP458751:GEP458762 FUT458751:FUT458762 FKX458751:FKX458762 FBB458751:FBB458762 ERF458751:ERF458762 EHJ458751:EHJ458762 DXN458751:DXN458762 DNR458751:DNR458762 DDV458751:DDV458762 CTZ458751:CTZ458762 CKD458751:CKD458762 CAH458751:CAH458762 BQL458751:BQL458762 BGP458751:BGP458762 AWT458751:AWT458762 AMX458751:AMX458762 ADB458751:ADB458762 TF458751:TF458762 JJ458751:JJ458762 N458751:N458762 WVV393215:WVV393226 WLZ393215:WLZ393226 WCD393215:WCD393226 VSH393215:VSH393226 VIL393215:VIL393226 UYP393215:UYP393226 UOT393215:UOT393226 UEX393215:UEX393226 TVB393215:TVB393226 TLF393215:TLF393226 TBJ393215:TBJ393226 SRN393215:SRN393226 SHR393215:SHR393226 RXV393215:RXV393226 RNZ393215:RNZ393226 RED393215:RED393226 QUH393215:QUH393226 QKL393215:QKL393226 QAP393215:QAP393226 PQT393215:PQT393226 PGX393215:PGX393226 OXB393215:OXB393226 ONF393215:ONF393226 ODJ393215:ODJ393226 NTN393215:NTN393226 NJR393215:NJR393226 MZV393215:MZV393226 MPZ393215:MPZ393226 MGD393215:MGD393226 LWH393215:LWH393226 LML393215:LML393226 LCP393215:LCP393226 KST393215:KST393226 KIX393215:KIX393226 JZB393215:JZB393226 JPF393215:JPF393226 JFJ393215:JFJ393226 IVN393215:IVN393226 ILR393215:ILR393226 IBV393215:IBV393226 HRZ393215:HRZ393226 HID393215:HID393226 GYH393215:GYH393226 GOL393215:GOL393226 GEP393215:GEP393226 FUT393215:FUT393226 FKX393215:FKX393226 FBB393215:FBB393226 ERF393215:ERF393226 EHJ393215:EHJ393226 DXN393215:DXN393226 DNR393215:DNR393226 DDV393215:DDV393226 CTZ393215:CTZ393226 CKD393215:CKD393226 CAH393215:CAH393226 BQL393215:BQL393226 BGP393215:BGP393226 AWT393215:AWT393226 AMX393215:AMX393226 ADB393215:ADB393226 TF393215:TF393226 JJ393215:JJ393226 N393215:N393226 WVV327679:WVV327690 WLZ327679:WLZ327690 WCD327679:WCD327690 VSH327679:VSH327690 VIL327679:VIL327690 UYP327679:UYP327690 UOT327679:UOT327690 UEX327679:UEX327690 TVB327679:TVB327690 TLF327679:TLF327690 TBJ327679:TBJ327690 SRN327679:SRN327690 SHR327679:SHR327690 RXV327679:RXV327690 RNZ327679:RNZ327690 RED327679:RED327690 QUH327679:QUH327690 QKL327679:QKL327690 QAP327679:QAP327690 PQT327679:PQT327690 PGX327679:PGX327690 OXB327679:OXB327690 ONF327679:ONF327690 ODJ327679:ODJ327690 NTN327679:NTN327690 NJR327679:NJR327690 MZV327679:MZV327690 MPZ327679:MPZ327690 MGD327679:MGD327690 LWH327679:LWH327690 LML327679:LML327690 LCP327679:LCP327690 KST327679:KST327690 KIX327679:KIX327690 JZB327679:JZB327690 JPF327679:JPF327690 JFJ327679:JFJ327690 IVN327679:IVN327690 ILR327679:ILR327690 IBV327679:IBV327690 HRZ327679:HRZ327690 HID327679:HID327690 GYH327679:GYH327690 GOL327679:GOL327690 GEP327679:GEP327690 FUT327679:FUT327690 FKX327679:FKX327690 FBB327679:FBB327690 ERF327679:ERF327690 EHJ327679:EHJ327690 DXN327679:DXN327690 DNR327679:DNR327690 DDV327679:DDV327690 CTZ327679:CTZ327690 CKD327679:CKD327690 CAH327679:CAH327690 BQL327679:BQL327690 BGP327679:BGP327690 AWT327679:AWT327690 AMX327679:AMX327690 ADB327679:ADB327690 TF327679:TF327690 JJ327679:JJ327690 N327679:N327690 WVV262143:WVV262154 WLZ262143:WLZ262154 WCD262143:WCD262154 VSH262143:VSH262154 VIL262143:VIL262154 UYP262143:UYP262154 UOT262143:UOT262154 UEX262143:UEX262154 TVB262143:TVB262154 TLF262143:TLF262154 TBJ262143:TBJ262154 SRN262143:SRN262154 SHR262143:SHR262154 RXV262143:RXV262154 RNZ262143:RNZ262154 RED262143:RED262154 QUH262143:QUH262154 QKL262143:QKL262154 QAP262143:QAP262154 PQT262143:PQT262154 PGX262143:PGX262154 OXB262143:OXB262154 ONF262143:ONF262154 ODJ262143:ODJ262154 NTN262143:NTN262154 NJR262143:NJR262154 MZV262143:MZV262154 MPZ262143:MPZ262154 MGD262143:MGD262154 LWH262143:LWH262154 LML262143:LML262154 LCP262143:LCP262154 KST262143:KST262154 KIX262143:KIX262154 JZB262143:JZB262154 JPF262143:JPF262154 JFJ262143:JFJ262154 IVN262143:IVN262154 ILR262143:ILR262154 IBV262143:IBV262154 HRZ262143:HRZ262154 HID262143:HID262154 GYH262143:GYH262154 GOL262143:GOL262154 GEP262143:GEP262154 FUT262143:FUT262154 FKX262143:FKX262154 FBB262143:FBB262154 ERF262143:ERF262154 EHJ262143:EHJ262154 DXN262143:DXN262154 DNR262143:DNR262154 DDV262143:DDV262154 CTZ262143:CTZ262154 CKD262143:CKD262154 CAH262143:CAH262154 BQL262143:BQL262154 BGP262143:BGP262154 AWT262143:AWT262154 AMX262143:AMX262154 ADB262143:ADB262154 TF262143:TF262154 JJ262143:JJ262154 N262143:N262154 WVV196607:WVV196618 WLZ196607:WLZ196618 WCD196607:WCD196618 VSH196607:VSH196618 VIL196607:VIL196618 UYP196607:UYP196618 UOT196607:UOT196618 UEX196607:UEX196618 TVB196607:TVB196618 TLF196607:TLF196618 TBJ196607:TBJ196618 SRN196607:SRN196618 SHR196607:SHR196618 RXV196607:RXV196618 RNZ196607:RNZ196618 RED196607:RED196618 QUH196607:QUH196618 QKL196607:QKL196618 QAP196607:QAP196618 PQT196607:PQT196618 PGX196607:PGX196618 OXB196607:OXB196618 ONF196607:ONF196618 ODJ196607:ODJ196618 NTN196607:NTN196618 NJR196607:NJR196618 MZV196607:MZV196618 MPZ196607:MPZ196618 MGD196607:MGD196618 LWH196607:LWH196618 LML196607:LML196618 LCP196607:LCP196618 KST196607:KST196618 KIX196607:KIX196618 JZB196607:JZB196618 JPF196607:JPF196618 JFJ196607:JFJ196618 IVN196607:IVN196618 ILR196607:ILR196618 IBV196607:IBV196618 HRZ196607:HRZ196618 HID196607:HID196618 GYH196607:GYH196618 GOL196607:GOL196618 GEP196607:GEP196618 FUT196607:FUT196618 FKX196607:FKX196618 FBB196607:FBB196618 ERF196607:ERF196618 EHJ196607:EHJ196618 DXN196607:DXN196618 DNR196607:DNR196618 DDV196607:DDV196618 CTZ196607:CTZ196618 CKD196607:CKD196618 CAH196607:CAH196618 BQL196607:BQL196618 BGP196607:BGP196618 AWT196607:AWT196618 AMX196607:AMX196618 ADB196607:ADB196618 TF196607:TF196618 JJ196607:JJ196618 N196607:N196618 WVV131071:WVV131082 WLZ131071:WLZ131082 WCD131071:WCD131082 VSH131071:VSH131082 VIL131071:VIL131082 UYP131071:UYP131082 UOT131071:UOT131082 UEX131071:UEX131082 TVB131071:TVB131082 TLF131071:TLF131082 TBJ131071:TBJ131082 SRN131071:SRN131082 SHR131071:SHR131082 RXV131071:RXV131082 RNZ131071:RNZ131082 RED131071:RED131082 QUH131071:QUH131082 QKL131071:QKL131082 QAP131071:QAP131082 PQT131071:PQT131082 PGX131071:PGX131082 OXB131071:OXB131082 ONF131071:ONF131082 ODJ131071:ODJ131082 NTN131071:NTN131082 NJR131071:NJR131082 MZV131071:MZV131082 MPZ131071:MPZ131082 MGD131071:MGD131082 LWH131071:LWH131082 LML131071:LML131082 LCP131071:LCP131082 KST131071:KST131082 KIX131071:KIX131082 JZB131071:JZB131082 JPF131071:JPF131082 JFJ131071:JFJ131082 IVN131071:IVN131082 ILR131071:ILR131082 IBV131071:IBV131082 HRZ131071:HRZ131082 HID131071:HID131082 GYH131071:GYH131082 GOL131071:GOL131082 GEP131071:GEP131082 FUT131071:FUT131082 FKX131071:FKX131082 FBB131071:FBB131082 ERF131071:ERF131082 EHJ131071:EHJ131082 DXN131071:DXN131082 DNR131071:DNR131082 DDV131071:DDV131082 CTZ131071:CTZ131082 CKD131071:CKD131082 CAH131071:CAH131082 BQL131071:BQL131082 BGP131071:BGP131082 AWT131071:AWT131082 AMX131071:AMX131082 ADB131071:ADB131082 TF131071:TF131082 JJ131071:JJ131082 N131071:N131082 WVV65535:WVV65546 WLZ65535:WLZ65546 WCD65535:WCD65546 VSH65535:VSH65546 VIL65535:VIL65546 UYP65535:UYP65546 UOT65535:UOT65546 UEX65535:UEX65546 TVB65535:TVB65546 TLF65535:TLF65546 TBJ65535:TBJ65546 SRN65535:SRN65546 SHR65535:SHR65546 RXV65535:RXV65546 RNZ65535:RNZ65546 RED65535:RED65546 QUH65535:QUH65546 QKL65535:QKL65546 QAP65535:QAP65546 PQT65535:PQT65546 PGX65535:PGX65546 OXB65535:OXB65546 ONF65535:ONF65546 ODJ65535:ODJ65546 NTN65535:NTN65546 NJR65535:NJR65546 MZV65535:MZV65546 MPZ65535:MPZ65546 MGD65535:MGD65546 LWH65535:LWH65546 LML65535:LML65546 LCP65535:LCP65546 KST65535:KST65546 KIX65535:KIX65546 JZB65535:JZB65546 JPF65535:JPF65546 JFJ65535:JFJ65546 IVN65535:IVN65546 ILR65535:ILR65546 IBV65535:IBV65546 HRZ65535:HRZ65546 HID65535:HID65546 GYH65535:GYH65546 GOL65535:GOL65546 GEP65535:GEP65546 FUT65535:FUT65546 FKX65535:FKX65546 FBB65535:FBB65546 ERF65535:ERF65546 EHJ65535:EHJ65546 DXN65535:DXN65546 DNR65535:DNR65546 DDV65535:DDV65546 CTZ65535:CTZ65546 CKD65535:CKD65546 CAH65535:CAH65546 BQL65535:BQL65546 BGP65535:BGP65546 AWT65535:AWT65546 AMX65535:AMX65546 ADB65535:ADB65546 TF65535:TF65546 JJ65535:JJ65546 N65535:N65546 JJ2:JJ10 TF2:TF10 ADB2:ADB10 AMX2:AMX10 AWT2:AWT10 BGP2:BGP10 BQL2:BQL10 CAH2:CAH10 CKD2:CKD10 CTZ2:CTZ10 DDV2:DDV10 DNR2:DNR10 DXN2:DXN10 EHJ2:EHJ10 ERF2:ERF10 FBB2:FBB10 FKX2:FKX10 FUT2:FUT10 GEP2:GEP10 GOL2:GOL10 GYH2:GYH10 HID2:HID10 HRZ2:HRZ10 IBV2:IBV10 ILR2:ILR10 IVN2:IVN10 JFJ2:JFJ10 JPF2:JPF10 JZB2:JZB10 KIX2:KIX10 KST2:KST10 LCP2:LCP10 LML2:LML10 LWH2:LWH10 MGD2:MGD10 MPZ2:MPZ10 MZV2:MZV10 NJR2:NJR10 NTN2:NTN10 ODJ2:ODJ10 ONF2:ONF10 OXB2:OXB10 PGX2:PGX10 PQT2:PQT10 QAP2:QAP10 QKL2:QKL10 QUH2:QUH10 RED2:RED10 RNZ2:RNZ10 RXV2:RXV10 SHR2:SHR10 SRN2:SRN10 TBJ2:TBJ10 TLF2:TLF10 TVB2:TVB10 UEX2:UEX10 UOT2:UOT10 UYP2:UYP10 VIL2:VIL10 VSH2:VSH10 WCD2:WCD10 WLZ2:WLZ10 WVV2:WVV10 N2:N10">
      <formula1>"应用层,表示层,会话层,传输层,网络层,数据链路层,物理层"</formula1>
    </dataValidation>
    <dataValidation type="textLength" operator="lessThanOrEqual" allowBlank="1" showInputMessage="1" showErrorMessage="1" sqref="WLM983039:WLM983050 WBQ983039:WBQ983050 VRU983039:VRU983050 VHY983039:VHY983050 UYC983039:UYC983050 UOG983039:UOG983050 UEK983039:UEK983050 TUO983039:TUO983050 TKS983039:TKS983050 TAW983039:TAW983050 SRA983039:SRA983050 SHE983039:SHE983050 RXI983039:RXI983050 RNM983039:RNM983050 RDQ983039:RDQ983050 QTU983039:QTU983050 QJY983039:QJY983050 QAC983039:QAC983050 PQG983039:PQG983050 PGK983039:PGK983050 OWO983039:OWO983050 OMS983039:OMS983050 OCW983039:OCW983050 NTA983039:NTA983050 NJE983039:NJE983050 MZI983039:MZI983050 MPM983039:MPM983050 MFQ983039:MFQ983050 LVU983039:LVU983050 LLY983039:LLY983050 LCC983039:LCC983050 KSG983039:KSG983050 KIK983039:KIK983050 JYO983039:JYO983050 JOS983039:JOS983050 JEW983039:JEW983050 IVA983039:IVA983050 ILE983039:ILE983050 IBI983039:IBI983050 HRM983039:HRM983050 HHQ983039:HHQ983050 GXU983039:GXU983050 GNY983039:GNY983050 GEC983039:GEC983050 FUG983039:FUG983050 FKK983039:FKK983050 FAO983039:FAO983050 EQS983039:EQS983050 EGW983039:EGW983050 DXA983039:DXA983050 DNE983039:DNE983050 DDI983039:DDI983050 CTM983039:CTM983050 CJQ983039:CJQ983050 BZU983039:BZU983050 BPY983039:BPY983050 BGC983039:BGC983050 AWG983039:AWG983050 AMK983039:AMK983050 ACO983039:ACO983050 SS983039:SS983050 IW983039:IW983050 WVI917503:WVI917514 WLM917503:WLM917514 WBQ917503:WBQ917514 VRU917503:VRU917514 VHY917503:VHY917514 UYC917503:UYC917514 UOG917503:UOG917514 UEK917503:UEK917514 TUO917503:TUO917514 TKS917503:TKS917514 TAW917503:TAW917514 SRA917503:SRA917514 SHE917503:SHE917514 RXI917503:RXI917514 RNM917503:RNM917514 RDQ917503:RDQ917514 QTU917503:QTU917514 QJY917503:QJY917514 QAC917503:QAC917514 PQG917503:PQG917514 PGK917503:PGK917514 OWO917503:OWO917514 OMS917503:OMS917514 OCW917503:OCW917514 NTA917503:NTA917514 NJE917503:NJE917514 MZI917503:MZI917514 MPM917503:MPM917514 MFQ917503:MFQ917514 LVU917503:LVU917514 LLY917503:LLY917514 LCC917503:LCC917514 KSG917503:KSG917514 KIK917503:KIK917514 JYO917503:JYO917514 JOS917503:JOS917514 JEW917503:JEW917514 IVA917503:IVA917514 ILE917503:ILE917514 IBI917503:IBI917514 HRM917503:HRM917514 HHQ917503:HHQ917514 GXU917503:GXU917514 GNY917503:GNY917514 GEC917503:GEC917514 FUG917503:FUG917514 FKK917503:FKK917514 FAO917503:FAO917514 EQS917503:EQS917514 EGW917503:EGW917514 DXA917503:DXA917514 DNE917503:DNE917514 DDI917503:DDI917514 CTM917503:CTM917514 CJQ917503:CJQ917514 BZU917503:BZU917514 BPY917503:BPY917514 BGC917503:BGC917514 AWG917503:AWG917514 AMK917503:AMK917514 ACO917503:ACO917514 SS917503:SS917514 IW917503:IW917514 WVI851967:WVI851978 WLM851967:WLM851978 WBQ851967:WBQ851978 VRU851967:VRU851978 VHY851967:VHY851978 UYC851967:UYC851978 UOG851967:UOG851978 UEK851967:UEK851978 TUO851967:TUO851978 TKS851967:TKS851978 TAW851967:TAW851978 SRA851967:SRA851978 SHE851967:SHE851978 RXI851967:RXI851978 RNM851967:RNM851978 RDQ851967:RDQ851978 QTU851967:QTU851978 QJY851967:QJY851978 QAC851967:QAC851978 PQG851967:PQG851978 PGK851967:PGK851978 OWO851967:OWO851978 OMS851967:OMS851978 OCW851967:OCW851978 NTA851967:NTA851978 NJE851967:NJE851978 MZI851967:MZI851978 MPM851967:MPM851978 MFQ851967:MFQ851978 LVU851967:LVU851978 LLY851967:LLY851978 LCC851967:LCC851978 KSG851967:KSG851978 KIK851967:KIK851978 JYO851967:JYO851978 JOS851967:JOS851978 JEW851967:JEW851978 IVA851967:IVA851978 ILE851967:ILE851978 IBI851967:IBI851978 HRM851967:HRM851978 HHQ851967:HHQ851978 GXU851967:GXU851978 GNY851967:GNY851978 GEC851967:GEC851978 FUG851967:FUG851978 FKK851967:FKK851978 FAO851967:FAO851978 EQS851967:EQS851978 EGW851967:EGW851978 DXA851967:DXA851978 DNE851967:DNE851978 DDI851967:DDI851978 CTM851967:CTM851978 CJQ851967:CJQ851978 BZU851967:BZU851978 BPY851967:BPY851978 BGC851967:BGC851978 AWG851967:AWG851978 AMK851967:AMK851978 ACO851967:ACO851978 SS851967:SS851978 IW851967:IW851978 WVI786431:WVI786442 WLM786431:WLM786442 WBQ786431:WBQ786442 VRU786431:VRU786442 VHY786431:VHY786442 UYC786431:UYC786442 UOG786431:UOG786442 UEK786431:UEK786442 TUO786431:TUO786442 TKS786431:TKS786442 TAW786431:TAW786442 SRA786431:SRA786442 SHE786431:SHE786442 RXI786431:RXI786442 RNM786431:RNM786442 RDQ786431:RDQ786442 QTU786431:QTU786442 QJY786431:QJY786442 QAC786431:QAC786442 PQG786431:PQG786442 PGK786431:PGK786442 OWO786431:OWO786442 OMS786431:OMS786442 OCW786431:OCW786442 NTA786431:NTA786442 NJE786431:NJE786442 MZI786431:MZI786442 MPM786431:MPM786442 MFQ786431:MFQ786442 LVU786431:LVU786442 LLY786431:LLY786442 LCC786431:LCC786442 KSG786431:KSG786442 KIK786431:KIK786442 JYO786431:JYO786442 JOS786431:JOS786442 JEW786431:JEW786442 IVA786431:IVA786442 ILE786431:ILE786442 IBI786431:IBI786442 HRM786431:HRM786442 HHQ786431:HHQ786442 GXU786431:GXU786442 GNY786431:GNY786442 GEC786431:GEC786442 FUG786431:FUG786442 FKK786431:FKK786442 FAO786431:FAO786442 EQS786431:EQS786442 EGW786431:EGW786442 DXA786431:DXA786442 DNE786431:DNE786442 DDI786431:DDI786442 CTM786431:CTM786442 CJQ786431:CJQ786442 BZU786431:BZU786442 BPY786431:BPY786442 BGC786431:BGC786442 AWG786431:AWG786442 AMK786431:AMK786442 ACO786431:ACO786442 SS786431:SS786442 IW786431:IW786442 WVI720895:WVI720906 WLM720895:WLM720906 WBQ720895:WBQ720906 VRU720895:VRU720906 VHY720895:VHY720906 UYC720895:UYC720906 UOG720895:UOG720906 UEK720895:UEK720906 TUO720895:TUO720906 TKS720895:TKS720906 TAW720895:TAW720906 SRA720895:SRA720906 SHE720895:SHE720906 RXI720895:RXI720906 RNM720895:RNM720906 RDQ720895:RDQ720906 QTU720895:QTU720906 QJY720895:QJY720906 QAC720895:QAC720906 PQG720895:PQG720906 PGK720895:PGK720906 OWO720895:OWO720906 OMS720895:OMS720906 OCW720895:OCW720906 NTA720895:NTA720906 NJE720895:NJE720906 MZI720895:MZI720906 MPM720895:MPM720906 MFQ720895:MFQ720906 LVU720895:LVU720906 LLY720895:LLY720906 LCC720895:LCC720906 KSG720895:KSG720906 KIK720895:KIK720906 JYO720895:JYO720906 JOS720895:JOS720906 JEW720895:JEW720906 IVA720895:IVA720906 ILE720895:ILE720906 IBI720895:IBI720906 HRM720895:HRM720906 HHQ720895:HHQ720906 GXU720895:GXU720906 GNY720895:GNY720906 GEC720895:GEC720906 FUG720895:FUG720906 FKK720895:FKK720906 FAO720895:FAO720906 EQS720895:EQS720906 EGW720895:EGW720906 DXA720895:DXA720906 DNE720895:DNE720906 DDI720895:DDI720906 CTM720895:CTM720906 CJQ720895:CJQ720906 BZU720895:BZU720906 BPY720895:BPY720906 BGC720895:BGC720906 AWG720895:AWG720906 AMK720895:AMK720906 ACO720895:ACO720906 SS720895:SS720906 IW720895:IW720906 WVI655359:WVI655370 WLM655359:WLM655370 WBQ655359:WBQ655370 VRU655359:VRU655370 VHY655359:VHY655370 UYC655359:UYC655370 UOG655359:UOG655370 UEK655359:UEK655370 TUO655359:TUO655370 TKS655359:TKS655370 TAW655359:TAW655370 SRA655359:SRA655370 SHE655359:SHE655370 RXI655359:RXI655370 RNM655359:RNM655370 RDQ655359:RDQ655370 QTU655359:QTU655370 QJY655359:QJY655370 QAC655359:QAC655370 PQG655359:PQG655370 PGK655359:PGK655370 OWO655359:OWO655370 OMS655359:OMS655370 OCW655359:OCW655370 NTA655359:NTA655370 NJE655359:NJE655370 MZI655359:MZI655370 MPM655359:MPM655370 MFQ655359:MFQ655370 LVU655359:LVU655370 LLY655359:LLY655370 LCC655359:LCC655370 KSG655359:KSG655370 KIK655359:KIK655370 JYO655359:JYO655370 JOS655359:JOS655370 JEW655359:JEW655370 IVA655359:IVA655370 ILE655359:ILE655370 IBI655359:IBI655370 HRM655359:HRM655370 HHQ655359:HHQ655370 GXU655359:GXU655370 GNY655359:GNY655370 GEC655359:GEC655370 FUG655359:FUG655370 FKK655359:FKK655370 FAO655359:FAO655370 EQS655359:EQS655370 EGW655359:EGW655370 DXA655359:DXA655370 DNE655359:DNE655370 DDI655359:DDI655370 CTM655359:CTM655370 CJQ655359:CJQ655370 BZU655359:BZU655370 BPY655359:BPY655370 BGC655359:BGC655370 AWG655359:AWG655370 AMK655359:AMK655370 ACO655359:ACO655370 SS655359:SS655370 IW655359:IW655370 WVI589823:WVI589834 WLM589823:WLM589834 WBQ589823:WBQ589834 VRU589823:VRU589834 VHY589823:VHY589834 UYC589823:UYC589834 UOG589823:UOG589834 UEK589823:UEK589834 TUO589823:TUO589834 TKS589823:TKS589834 TAW589823:TAW589834 SRA589823:SRA589834 SHE589823:SHE589834 RXI589823:RXI589834 RNM589823:RNM589834 RDQ589823:RDQ589834 QTU589823:QTU589834 QJY589823:QJY589834 QAC589823:QAC589834 PQG589823:PQG589834 PGK589823:PGK589834 OWO589823:OWO589834 OMS589823:OMS589834 OCW589823:OCW589834 NTA589823:NTA589834 NJE589823:NJE589834 MZI589823:MZI589834 MPM589823:MPM589834 MFQ589823:MFQ589834 LVU589823:LVU589834 LLY589823:LLY589834 LCC589823:LCC589834 KSG589823:KSG589834 KIK589823:KIK589834 JYO589823:JYO589834 JOS589823:JOS589834 JEW589823:JEW589834 IVA589823:IVA589834 ILE589823:ILE589834 IBI589823:IBI589834 HRM589823:HRM589834 HHQ589823:HHQ589834 GXU589823:GXU589834 GNY589823:GNY589834 GEC589823:GEC589834 FUG589823:FUG589834 FKK589823:FKK589834 FAO589823:FAO589834 EQS589823:EQS589834 EGW589823:EGW589834 DXA589823:DXA589834 DNE589823:DNE589834 DDI589823:DDI589834 CTM589823:CTM589834 CJQ589823:CJQ589834 BZU589823:BZU589834 BPY589823:BPY589834 BGC589823:BGC589834 AWG589823:AWG589834 AMK589823:AMK589834 ACO589823:ACO589834 SS589823:SS589834 IW589823:IW589834 WVI524287:WVI524298 WLM524287:WLM524298 WBQ524287:WBQ524298 VRU524287:VRU524298 VHY524287:VHY524298 UYC524287:UYC524298 UOG524287:UOG524298 UEK524287:UEK524298 TUO524287:TUO524298 TKS524287:TKS524298 TAW524287:TAW524298 SRA524287:SRA524298 SHE524287:SHE524298 RXI524287:RXI524298 RNM524287:RNM524298 RDQ524287:RDQ524298 QTU524287:QTU524298 QJY524287:QJY524298 QAC524287:QAC524298 PQG524287:PQG524298 PGK524287:PGK524298 OWO524287:OWO524298 OMS524287:OMS524298 OCW524287:OCW524298 NTA524287:NTA524298 NJE524287:NJE524298 MZI524287:MZI524298 MPM524287:MPM524298 MFQ524287:MFQ524298 LVU524287:LVU524298 LLY524287:LLY524298 LCC524287:LCC524298 KSG524287:KSG524298 KIK524287:KIK524298 JYO524287:JYO524298 JOS524287:JOS524298 JEW524287:JEW524298 IVA524287:IVA524298 ILE524287:ILE524298 IBI524287:IBI524298 HRM524287:HRM524298 HHQ524287:HHQ524298 GXU524287:GXU524298 GNY524287:GNY524298 GEC524287:GEC524298 FUG524287:FUG524298 FKK524287:FKK524298 FAO524287:FAO524298 EQS524287:EQS524298 EGW524287:EGW524298 DXA524287:DXA524298 DNE524287:DNE524298 DDI524287:DDI524298 CTM524287:CTM524298 CJQ524287:CJQ524298 BZU524287:BZU524298 BPY524287:BPY524298 BGC524287:BGC524298 AWG524287:AWG524298 AMK524287:AMK524298 ACO524287:ACO524298 SS524287:SS524298 IW524287:IW524298 WVI458751:WVI458762 WLM458751:WLM458762 WBQ458751:WBQ458762 VRU458751:VRU458762 VHY458751:VHY458762 UYC458751:UYC458762 UOG458751:UOG458762 UEK458751:UEK458762 TUO458751:TUO458762 TKS458751:TKS458762 TAW458751:TAW458762 SRA458751:SRA458762 SHE458751:SHE458762 RXI458751:RXI458762 RNM458751:RNM458762 RDQ458751:RDQ458762 QTU458751:QTU458762 QJY458751:QJY458762 QAC458751:QAC458762 PQG458751:PQG458762 PGK458751:PGK458762 OWO458751:OWO458762 OMS458751:OMS458762 OCW458751:OCW458762 NTA458751:NTA458762 NJE458751:NJE458762 MZI458751:MZI458762 MPM458751:MPM458762 MFQ458751:MFQ458762 LVU458751:LVU458762 LLY458751:LLY458762 LCC458751:LCC458762 KSG458751:KSG458762 KIK458751:KIK458762 JYO458751:JYO458762 JOS458751:JOS458762 JEW458751:JEW458762 IVA458751:IVA458762 ILE458751:ILE458762 IBI458751:IBI458762 HRM458751:HRM458762 HHQ458751:HHQ458762 GXU458751:GXU458762 GNY458751:GNY458762 GEC458751:GEC458762 FUG458751:FUG458762 FKK458751:FKK458762 FAO458751:FAO458762 EQS458751:EQS458762 EGW458751:EGW458762 DXA458751:DXA458762 DNE458751:DNE458762 DDI458751:DDI458762 CTM458751:CTM458762 CJQ458751:CJQ458762 BZU458751:BZU458762 BPY458751:BPY458762 BGC458751:BGC458762 AWG458751:AWG458762 AMK458751:AMK458762 ACO458751:ACO458762 SS458751:SS458762 IW458751:IW458762 WVI393215:WVI393226 WLM393215:WLM393226 WBQ393215:WBQ393226 VRU393215:VRU393226 VHY393215:VHY393226 UYC393215:UYC393226 UOG393215:UOG393226 UEK393215:UEK393226 TUO393215:TUO393226 TKS393215:TKS393226 TAW393215:TAW393226 SRA393215:SRA393226 SHE393215:SHE393226 RXI393215:RXI393226 RNM393215:RNM393226 RDQ393215:RDQ393226 QTU393215:QTU393226 QJY393215:QJY393226 QAC393215:QAC393226 PQG393215:PQG393226 PGK393215:PGK393226 OWO393215:OWO393226 OMS393215:OMS393226 OCW393215:OCW393226 NTA393215:NTA393226 NJE393215:NJE393226 MZI393215:MZI393226 MPM393215:MPM393226 MFQ393215:MFQ393226 LVU393215:LVU393226 LLY393215:LLY393226 LCC393215:LCC393226 KSG393215:KSG393226 KIK393215:KIK393226 JYO393215:JYO393226 JOS393215:JOS393226 JEW393215:JEW393226 IVA393215:IVA393226 ILE393215:ILE393226 IBI393215:IBI393226 HRM393215:HRM393226 HHQ393215:HHQ393226 GXU393215:GXU393226 GNY393215:GNY393226 GEC393215:GEC393226 FUG393215:FUG393226 FKK393215:FKK393226 FAO393215:FAO393226 EQS393215:EQS393226 EGW393215:EGW393226 DXA393215:DXA393226 DNE393215:DNE393226 DDI393215:DDI393226 CTM393215:CTM393226 CJQ393215:CJQ393226 BZU393215:BZU393226 BPY393215:BPY393226 BGC393215:BGC393226 AWG393215:AWG393226 AMK393215:AMK393226 ACO393215:ACO393226 SS393215:SS393226 IW393215:IW393226 WVI327679:WVI327690 WLM327679:WLM327690 WBQ327679:WBQ327690 VRU327679:VRU327690 VHY327679:VHY327690 UYC327679:UYC327690 UOG327679:UOG327690 UEK327679:UEK327690 TUO327679:TUO327690 TKS327679:TKS327690 TAW327679:TAW327690 SRA327679:SRA327690 SHE327679:SHE327690 RXI327679:RXI327690 RNM327679:RNM327690 RDQ327679:RDQ327690 QTU327679:QTU327690 QJY327679:QJY327690 QAC327679:QAC327690 PQG327679:PQG327690 PGK327679:PGK327690 OWO327679:OWO327690 OMS327679:OMS327690 OCW327679:OCW327690 NTA327679:NTA327690 NJE327679:NJE327690 MZI327679:MZI327690 MPM327679:MPM327690 MFQ327679:MFQ327690 LVU327679:LVU327690 LLY327679:LLY327690 LCC327679:LCC327690 KSG327679:KSG327690 KIK327679:KIK327690 JYO327679:JYO327690 JOS327679:JOS327690 JEW327679:JEW327690 IVA327679:IVA327690 ILE327679:ILE327690 IBI327679:IBI327690 HRM327679:HRM327690 HHQ327679:HHQ327690 GXU327679:GXU327690 GNY327679:GNY327690 GEC327679:GEC327690 FUG327679:FUG327690 FKK327679:FKK327690 FAO327679:FAO327690 EQS327679:EQS327690 EGW327679:EGW327690 DXA327679:DXA327690 DNE327679:DNE327690 DDI327679:DDI327690 CTM327679:CTM327690 CJQ327679:CJQ327690 BZU327679:BZU327690 BPY327679:BPY327690 BGC327679:BGC327690 AWG327679:AWG327690 AMK327679:AMK327690 ACO327679:ACO327690 SS327679:SS327690 IW327679:IW327690 WVI262143:WVI262154 WLM262143:WLM262154 WBQ262143:WBQ262154 VRU262143:VRU262154 VHY262143:VHY262154 UYC262143:UYC262154 UOG262143:UOG262154 UEK262143:UEK262154 TUO262143:TUO262154 TKS262143:TKS262154 TAW262143:TAW262154 SRA262143:SRA262154 SHE262143:SHE262154 RXI262143:RXI262154 RNM262143:RNM262154 RDQ262143:RDQ262154 QTU262143:QTU262154 QJY262143:QJY262154 QAC262143:QAC262154 PQG262143:PQG262154 PGK262143:PGK262154 OWO262143:OWO262154 OMS262143:OMS262154 OCW262143:OCW262154 NTA262143:NTA262154 NJE262143:NJE262154 MZI262143:MZI262154 MPM262143:MPM262154 MFQ262143:MFQ262154 LVU262143:LVU262154 LLY262143:LLY262154 LCC262143:LCC262154 KSG262143:KSG262154 KIK262143:KIK262154 JYO262143:JYO262154 JOS262143:JOS262154 JEW262143:JEW262154 IVA262143:IVA262154 ILE262143:ILE262154 IBI262143:IBI262154 HRM262143:HRM262154 HHQ262143:HHQ262154 GXU262143:GXU262154 GNY262143:GNY262154 GEC262143:GEC262154 FUG262143:FUG262154 FKK262143:FKK262154 FAO262143:FAO262154 EQS262143:EQS262154 EGW262143:EGW262154 DXA262143:DXA262154 DNE262143:DNE262154 DDI262143:DDI262154 CTM262143:CTM262154 CJQ262143:CJQ262154 BZU262143:BZU262154 BPY262143:BPY262154 BGC262143:BGC262154 AWG262143:AWG262154 AMK262143:AMK262154 ACO262143:ACO262154 SS262143:SS262154 IW262143:IW262154 WVI196607:WVI196618 WLM196607:WLM196618 WBQ196607:WBQ196618 VRU196607:VRU196618 VHY196607:VHY196618 UYC196607:UYC196618 UOG196607:UOG196618 UEK196607:UEK196618 TUO196607:TUO196618 TKS196607:TKS196618 TAW196607:TAW196618 SRA196607:SRA196618 SHE196607:SHE196618 RXI196607:RXI196618 RNM196607:RNM196618 RDQ196607:RDQ196618 QTU196607:QTU196618 QJY196607:QJY196618 QAC196607:QAC196618 PQG196607:PQG196618 PGK196607:PGK196618 OWO196607:OWO196618 OMS196607:OMS196618 OCW196607:OCW196618 NTA196607:NTA196618 NJE196607:NJE196618 MZI196607:MZI196618 MPM196607:MPM196618 MFQ196607:MFQ196618 LVU196607:LVU196618 LLY196607:LLY196618 LCC196607:LCC196618 KSG196607:KSG196618 KIK196607:KIK196618 JYO196607:JYO196618 JOS196607:JOS196618 JEW196607:JEW196618 IVA196607:IVA196618 ILE196607:ILE196618 IBI196607:IBI196618 HRM196607:HRM196618 HHQ196607:HHQ196618 GXU196607:GXU196618 GNY196607:GNY196618 GEC196607:GEC196618 FUG196607:FUG196618 FKK196607:FKK196618 FAO196607:FAO196618 EQS196607:EQS196618 EGW196607:EGW196618 DXA196607:DXA196618 DNE196607:DNE196618 DDI196607:DDI196618 CTM196607:CTM196618 CJQ196607:CJQ196618 BZU196607:BZU196618 BPY196607:BPY196618 BGC196607:BGC196618 AWG196607:AWG196618 AMK196607:AMK196618 ACO196607:ACO196618 SS196607:SS196618 IW196607:IW196618 WVI131071:WVI131082 WLM131071:WLM131082 WBQ131071:WBQ131082 VRU131071:VRU131082 VHY131071:VHY131082 UYC131071:UYC131082 UOG131071:UOG131082 UEK131071:UEK131082 TUO131071:TUO131082 TKS131071:TKS131082 TAW131071:TAW131082 SRA131071:SRA131082 SHE131071:SHE131082 RXI131071:RXI131082 RNM131071:RNM131082 RDQ131071:RDQ131082 QTU131071:QTU131082 QJY131071:QJY131082 QAC131071:QAC131082 PQG131071:PQG131082 PGK131071:PGK131082 OWO131071:OWO131082 OMS131071:OMS131082 OCW131071:OCW131082 NTA131071:NTA131082 NJE131071:NJE131082 MZI131071:MZI131082 MPM131071:MPM131082 MFQ131071:MFQ131082 LVU131071:LVU131082 LLY131071:LLY131082 LCC131071:LCC131082 KSG131071:KSG131082 KIK131071:KIK131082 JYO131071:JYO131082 JOS131071:JOS131082 JEW131071:JEW131082 IVA131071:IVA131082 ILE131071:ILE131082 IBI131071:IBI131082 HRM131071:HRM131082 HHQ131071:HHQ131082 GXU131071:GXU131082 GNY131071:GNY131082 GEC131071:GEC131082 FUG131071:FUG131082 FKK131071:FKK131082 FAO131071:FAO131082 EQS131071:EQS131082 EGW131071:EGW131082 DXA131071:DXA131082 DNE131071:DNE131082 DDI131071:DDI131082 CTM131071:CTM131082 CJQ131071:CJQ131082 BZU131071:BZU131082 BPY131071:BPY131082 BGC131071:BGC131082 AWG131071:AWG131082 AMK131071:AMK131082 ACO131071:ACO131082 SS131071:SS131082 IW131071:IW131082 WVI65535:WVI65546 WLM65535:WLM65546 WBQ65535:WBQ65546 VRU65535:VRU65546 VHY65535:VHY65546 UYC65535:UYC65546 UOG65535:UOG65546 UEK65535:UEK65546 TUO65535:TUO65546 TKS65535:TKS65546 TAW65535:TAW65546 SRA65535:SRA65546 SHE65535:SHE65546 RXI65535:RXI65546 RNM65535:RNM65546 RDQ65535:RDQ65546 QTU65535:QTU65546 QJY65535:QJY65546 QAC65535:QAC65546 PQG65535:PQG65546 PGK65535:PGK65546 OWO65535:OWO65546 OMS65535:OMS65546 OCW65535:OCW65546 NTA65535:NTA65546 NJE65535:NJE65546 MZI65535:MZI65546 MPM65535:MPM65546 MFQ65535:MFQ65546 LVU65535:LVU65546 LLY65535:LLY65546 LCC65535:LCC65546 KSG65535:KSG65546 KIK65535:KIK65546 JYO65535:JYO65546 JOS65535:JOS65546 JEW65535:JEW65546 IVA65535:IVA65546 ILE65535:ILE65546 IBI65535:IBI65546 HRM65535:HRM65546 HHQ65535:HHQ65546 GXU65535:GXU65546 GNY65535:GNY65546 GEC65535:GEC65546 FUG65535:FUG65546 FKK65535:FKK65546 FAO65535:FAO65546 EQS65535:EQS65546 EGW65535:EGW65546 DXA65535:DXA65546 DNE65535:DNE65546 DDI65535:DDI65546 CTM65535:CTM65546 CJQ65535:CJQ65546 BZU65535:BZU65546 BPY65535:BPY65546 BGC65535:BGC65546 AWG65535:AWG65546 AMK65535:AMK65546 ACO65535:ACO65546 SS65535:SS65546 IW65535:IW65546 WVI983039:WVI983050 WVL983039:WVL983050 WLP983039:WLP983050 WBT983039:WBT983050 VRX983039:VRX983050 VIB983039:VIB983050 UYF983039:UYF983050 UOJ983039:UOJ983050 UEN983039:UEN983050 TUR983039:TUR983050 TKV983039:TKV983050 TAZ983039:TAZ983050 SRD983039:SRD983050 SHH983039:SHH983050 RXL983039:RXL983050 RNP983039:RNP983050 RDT983039:RDT983050 QTX983039:QTX983050 QKB983039:QKB983050 QAF983039:QAF983050 PQJ983039:PQJ983050 PGN983039:PGN983050 OWR983039:OWR983050 OMV983039:OMV983050 OCZ983039:OCZ983050 NTD983039:NTD983050 NJH983039:NJH983050 MZL983039:MZL983050 MPP983039:MPP983050 MFT983039:MFT983050 LVX983039:LVX983050 LMB983039:LMB983050 LCF983039:LCF983050 KSJ983039:KSJ983050 KIN983039:KIN983050 JYR983039:JYR983050 JOV983039:JOV983050 JEZ983039:JEZ983050 IVD983039:IVD983050 ILH983039:ILH983050 IBL983039:IBL983050 HRP983039:HRP983050 HHT983039:HHT983050 GXX983039:GXX983050 GOB983039:GOB983050 GEF983039:GEF983050 FUJ983039:FUJ983050 FKN983039:FKN983050 FAR983039:FAR983050 EQV983039:EQV983050 EGZ983039:EGZ983050 DXD983039:DXD983050 DNH983039:DNH983050 DDL983039:DDL983050 CTP983039:CTP983050 CJT983039:CJT983050 BZX983039:BZX983050 BQB983039:BQB983050 BGF983039:BGF983050 AWJ983039:AWJ983050 AMN983039:AMN983050 ACR983039:ACR983050 SV983039:SV983050 IZ983039:IZ983050 WVL917503:WVL917514 WLP917503:WLP917514 WBT917503:WBT917514 VRX917503:VRX917514 VIB917503:VIB917514 UYF917503:UYF917514 UOJ917503:UOJ917514 UEN917503:UEN917514 TUR917503:TUR917514 TKV917503:TKV917514 TAZ917503:TAZ917514 SRD917503:SRD917514 SHH917503:SHH917514 RXL917503:RXL917514 RNP917503:RNP917514 RDT917503:RDT917514 QTX917503:QTX917514 QKB917503:QKB917514 QAF917503:QAF917514 PQJ917503:PQJ917514 PGN917503:PGN917514 OWR917503:OWR917514 OMV917503:OMV917514 OCZ917503:OCZ917514 NTD917503:NTD917514 NJH917503:NJH917514 MZL917503:MZL917514 MPP917503:MPP917514 MFT917503:MFT917514 LVX917503:LVX917514 LMB917503:LMB917514 LCF917503:LCF917514 KSJ917503:KSJ917514 KIN917503:KIN917514 JYR917503:JYR917514 JOV917503:JOV917514 JEZ917503:JEZ917514 IVD917503:IVD917514 ILH917503:ILH917514 IBL917503:IBL917514 HRP917503:HRP917514 HHT917503:HHT917514 GXX917503:GXX917514 GOB917503:GOB917514 GEF917503:GEF917514 FUJ917503:FUJ917514 FKN917503:FKN917514 FAR917503:FAR917514 EQV917503:EQV917514 EGZ917503:EGZ917514 DXD917503:DXD917514 DNH917503:DNH917514 DDL917503:DDL917514 CTP917503:CTP917514 CJT917503:CJT917514 BZX917503:BZX917514 BQB917503:BQB917514 BGF917503:BGF917514 AWJ917503:AWJ917514 AMN917503:AMN917514 ACR917503:ACR917514 SV917503:SV917514 IZ917503:IZ917514 WVL851967:WVL851978 WLP851967:WLP851978 WBT851967:WBT851978 VRX851967:VRX851978 VIB851967:VIB851978 UYF851967:UYF851978 UOJ851967:UOJ851978 UEN851967:UEN851978 TUR851967:TUR851978 TKV851967:TKV851978 TAZ851967:TAZ851978 SRD851967:SRD851978 SHH851967:SHH851978 RXL851967:RXL851978 RNP851967:RNP851978 RDT851967:RDT851978 QTX851967:QTX851978 QKB851967:QKB851978 QAF851967:QAF851978 PQJ851967:PQJ851978 PGN851967:PGN851978 OWR851967:OWR851978 OMV851967:OMV851978 OCZ851967:OCZ851978 NTD851967:NTD851978 NJH851967:NJH851978 MZL851967:MZL851978 MPP851967:MPP851978 MFT851967:MFT851978 LVX851967:LVX851978 LMB851967:LMB851978 LCF851967:LCF851978 KSJ851967:KSJ851978 KIN851967:KIN851978 JYR851967:JYR851978 JOV851967:JOV851978 JEZ851967:JEZ851978 IVD851967:IVD851978 ILH851967:ILH851978 IBL851967:IBL851978 HRP851967:HRP851978 HHT851967:HHT851978 GXX851967:GXX851978 GOB851967:GOB851978 GEF851967:GEF851978 FUJ851967:FUJ851978 FKN851967:FKN851978 FAR851967:FAR851978 EQV851967:EQV851978 EGZ851967:EGZ851978 DXD851967:DXD851978 DNH851967:DNH851978 DDL851967:DDL851978 CTP851967:CTP851978 CJT851967:CJT851978 BZX851967:BZX851978 BQB851967:BQB851978 BGF851967:BGF851978 AWJ851967:AWJ851978 AMN851967:AMN851978 ACR851967:ACR851978 SV851967:SV851978 IZ851967:IZ851978 WVL786431:WVL786442 WLP786431:WLP786442 WBT786431:WBT786442 VRX786431:VRX786442 VIB786431:VIB786442 UYF786431:UYF786442 UOJ786431:UOJ786442 UEN786431:UEN786442 TUR786431:TUR786442 TKV786431:TKV786442 TAZ786431:TAZ786442 SRD786431:SRD786442 SHH786431:SHH786442 RXL786431:RXL786442 RNP786431:RNP786442 RDT786431:RDT786442 QTX786431:QTX786442 QKB786431:QKB786442 QAF786431:QAF786442 PQJ786431:PQJ786442 PGN786431:PGN786442 OWR786431:OWR786442 OMV786431:OMV786442 OCZ786431:OCZ786442 NTD786431:NTD786442 NJH786431:NJH786442 MZL786431:MZL786442 MPP786431:MPP786442 MFT786431:MFT786442 LVX786431:LVX786442 LMB786431:LMB786442 LCF786431:LCF786442 KSJ786431:KSJ786442 KIN786431:KIN786442 JYR786431:JYR786442 JOV786431:JOV786442 JEZ786431:JEZ786442 IVD786431:IVD786442 ILH786431:ILH786442 IBL786431:IBL786442 HRP786431:HRP786442 HHT786431:HHT786442 GXX786431:GXX786442 GOB786431:GOB786442 GEF786431:GEF786442 FUJ786431:FUJ786442 FKN786431:FKN786442 FAR786431:FAR786442 EQV786431:EQV786442 EGZ786431:EGZ786442 DXD786431:DXD786442 DNH786431:DNH786442 DDL786431:DDL786442 CTP786431:CTP786442 CJT786431:CJT786442 BZX786431:BZX786442 BQB786431:BQB786442 BGF786431:BGF786442 AWJ786431:AWJ786442 AMN786431:AMN786442 ACR786431:ACR786442 SV786431:SV786442 IZ786431:IZ786442 WVL720895:WVL720906 WLP720895:WLP720906 WBT720895:WBT720906 VRX720895:VRX720906 VIB720895:VIB720906 UYF720895:UYF720906 UOJ720895:UOJ720906 UEN720895:UEN720906 TUR720895:TUR720906 TKV720895:TKV720906 TAZ720895:TAZ720906 SRD720895:SRD720906 SHH720895:SHH720906 RXL720895:RXL720906 RNP720895:RNP720906 RDT720895:RDT720906 QTX720895:QTX720906 QKB720895:QKB720906 QAF720895:QAF720906 PQJ720895:PQJ720906 PGN720895:PGN720906 OWR720895:OWR720906 OMV720895:OMV720906 OCZ720895:OCZ720906 NTD720895:NTD720906 NJH720895:NJH720906 MZL720895:MZL720906 MPP720895:MPP720906 MFT720895:MFT720906 LVX720895:LVX720906 LMB720895:LMB720906 LCF720895:LCF720906 KSJ720895:KSJ720906 KIN720895:KIN720906 JYR720895:JYR720906 JOV720895:JOV720906 JEZ720895:JEZ720906 IVD720895:IVD720906 ILH720895:ILH720906 IBL720895:IBL720906 HRP720895:HRP720906 HHT720895:HHT720906 GXX720895:GXX720906 GOB720895:GOB720906 GEF720895:GEF720906 FUJ720895:FUJ720906 FKN720895:FKN720906 FAR720895:FAR720906 EQV720895:EQV720906 EGZ720895:EGZ720906 DXD720895:DXD720906 DNH720895:DNH720906 DDL720895:DDL720906 CTP720895:CTP720906 CJT720895:CJT720906 BZX720895:BZX720906 BQB720895:BQB720906 BGF720895:BGF720906 AWJ720895:AWJ720906 AMN720895:AMN720906 ACR720895:ACR720906 SV720895:SV720906 IZ720895:IZ720906 WVL655359:WVL655370 WLP655359:WLP655370 WBT655359:WBT655370 VRX655359:VRX655370 VIB655359:VIB655370 UYF655359:UYF655370 UOJ655359:UOJ655370 UEN655359:UEN655370 TUR655359:TUR655370 TKV655359:TKV655370 TAZ655359:TAZ655370 SRD655359:SRD655370 SHH655359:SHH655370 RXL655359:RXL655370 RNP655359:RNP655370 RDT655359:RDT655370 QTX655359:QTX655370 QKB655359:QKB655370 QAF655359:QAF655370 PQJ655359:PQJ655370 PGN655359:PGN655370 OWR655359:OWR655370 OMV655359:OMV655370 OCZ655359:OCZ655370 NTD655359:NTD655370 NJH655359:NJH655370 MZL655359:MZL655370 MPP655359:MPP655370 MFT655359:MFT655370 LVX655359:LVX655370 LMB655359:LMB655370 LCF655359:LCF655370 KSJ655359:KSJ655370 KIN655359:KIN655370 JYR655359:JYR655370 JOV655359:JOV655370 JEZ655359:JEZ655370 IVD655359:IVD655370 ILH655359:ILH655370 IBL655359:IBL655370 HRP655359:HRP655370 HHT655359:HHT655370 GXX655359:GXX655370 GOB655359:GOB655370 GEF655359:GEF655370 FUJ655359:FUJ655370 FKN655359:FKN655370 FAR655359:FAR655370 EQV655359:EQV655370 EGZ655359:EGZ655370 DXD655359:DXD655370 DNH655359:DNH655370 DDL655359:DDL655370 CTP655359:CTP655370 CJT655359:CJT655370 BZX655359:BZX655370 BQB655359:BQB655370 BGF655359:BGF655370 AWJ655359:AWJ655370 AMN655359:AMN655370 ACR655359:ACR655370 SV655359:SV655370 IZ655359:IZ655370 WVL589823:WVL589834 WLP589823:WLP589834 WBT589823:WBT589834 VRX589823:VRX589834 VIB589823:VIB589834 UYF589823:UYF589834 UOJ589823:UOJ589834 UEN589823:UEN589834 TUR589823:TUR589834 TKV589823:TKV589834 TAZ589823:TAZ589834 SRD589823:SRD589834 SHH589823:SHH589834 RXL589823:RXL589834 RNP589823:RNP589834 RDT589823:RDT589834 QTX589823:QTX589834 QKB589823:QKB589834 QAF589823:QAF589834 PQJ589823:PQJ589834 PGN589823:PGN589834 OWR589823:OWR589834 OMV589823:OMV589834 OCZ589823:OCZ589834 NTD589823:NTD589834 NJH589823:NJH589834 MZL589823:MZL589834 MPP589823:MPP589834 MFT589823:MFT589834 LVX589823:LVX589834 LMB589823:LMB589834 LCF589823:LCF589834 KSJ589823:KSJ589834 KIN589823:KIN589834 JYR589823:JYR589834 JOV589823:JOV589834 JEZ589823:JEZ589834 IVD589823:IVD589834 ILH589823:ILH589834 IBL589823:IBL589834 HRP589823:HRP589834 HHT589823:HHT589834 GXX589823:GXX589834 GOB589823:GOB589834 GEF589823:GEF589834 FUJ589823:FUJ589834 FKN589823:FKN589834 FAR589823:FAR589834 EQV589823:EQV589834 EGZ589823:EGZ589834 DXD589823:DXD589834 DNH589823:DNH589834 DDL589823:DDL589834 CTP589823:CTP589834 CJT589823:CJT589834 BZX589823:BZX589834 BQB589823:BQB589834 BGF589823:BGF589834 AWJ589823:AWJ589834 AMN589823:AMN589834 ACR589823:ACR589834 SV589823:SV589834 IZ589823:IZ589834 WVL524287:WVL524298 WLP524287:WLP524298 WBT524287:WBT524298 VRX524287:VRX524298 VIB524287:VIB524298 UYF524287:UYF524298 UOJ524287:UOJ524298 UEN524287:UEN524298 TUR524287:TUR524298 TKV524287:TKV524298 TAZ524287:TAZ524298 SRD524287:SRD524298 SHH524287:SHH524298 RXL524287:RXL524298 RNP524287:RNP524298 RDT524287:RDT524298 QTX524287:QTX524298 QKB524287:QKB524298 QAF524287:QAF524298 PQJ524287:PQJ524298 PGN524287:PGN524298 OWR524287:OWR524298 OMV524287:OMV524298 OCZ524287:OCZ524298 NTD524287:NTD524298 NJH524287:NJH524298 MZL524287:MZL524298 MPP524287:MPP524298 MFT524287:MFT524298 LVX524287:LVX524298 LMB524287:LMB524298 LCF524287:LCF524298 KSJ524287:KSJ524298 KIN524287:KIN524298 JYR524287:JYR524298 JOV524287:JOV524298 JEZ524287:JEZ524298 IVD524287:IVD524298 ILH524287:ILH524298 IBL524287:IBL524298 HRP524287:HRP524298 HHT524287:HHT524298 GXX524287:GXX524298 GOB524287:GOB524298 GEF524287:GEF524298 FUJ524287:FUJ524298 FKN524287:FKN524298 FAR524287:FAR524298 EQV524287:EQV524298 EGZ524287:EGZ524298 DXD524287:DXD524298 DNH524287:DNH524298 DDL524287:DDL524298 CTP524287:CTP524298 CJT524287:CJT524298 BZX524287:BZX524298 BQB524287:BQB524298 BGF524287:BGF524298 AWJ524287:AWJ524298 AMN524287:AMN524298 ACR524287:ACR524298 SV524287:SV524298 IZ524287:IZ524298 WVL458751:WVL458762 WLP458751:WLP458762 WBT458751:WBT458762 VRX458751:VRX458762 VIB458751:VIB458762 UYF458751:UYF458762 UOJ458751:UOJ458762 UEN458751:UEN458762 TUR458751:TUR458762 TKV458751:TKV458762 TAZ458751:TAZ458762 SRD458751:SRD458762 SHH458751:SHH458762 RXL458751:RXL458762 RNP458751:RNP458762 RDT458751:RDT458762 QTX458751:QTX458762 QKB458751:QKB458762 QAF458751:QAF458762 PQJ458751:PQJ458762 PGN458751:PGN458762 OWR458751:OWR458762 OMV458751:OMV458762 OCZ458751:OCZ458762 NTD458751:NTD458762 NJH458751:NJH458762 MZL458751:MZL458762 MPP458751:MPP458762 MFT458751:MFT458762 LVX458751:LVX458762 LMB458751:LMB458762 LCF458751:LCF458762 KSJ458751:KSJ458762 KIN458751:KIN458762 JYR458751:JYR458762 JOV458751:JOV458762 JEZ458751:JEZ458762 IVD458751:IVD458762 ILH458751:ILH458762 IBL458751:IBL458762 HRP458751:HRP458762 HHT458751:HHT458762 GXX458751:GXX458762 GOB458751:GOB458762 GEF458751:GEF458762 FUJ458751:FUJ458762 FKN458751:FKN458762 FAR458751:FAR458762 EQV458751:EQV458762 EGZ458751:EGZ458762 DXD458751:DXD458762 DNH458751:DNH458762 DDL458751:DDL458762 CTP458751:CTP458762 CJT458751:CJT458762 BZX458751:BZX458762 BQB458751:BQB458762 BGF458751:BGF458762 AWJ458751:AWJ458762 AMN458751:AMN458762 ACR458751:ACR458762 SV458751:SV458762 IZ458751:IZ458762 WVL393215:WVL393226 WLP393215:WLP393226 WBT393215:WBT393226 VRX393215:VRX393226 VIB393215:VIB393226 UYF393215:UYF393226 UOJ393215:UOJ393226 UEN393215:UEN393226 TUR393215:TUR393226 TKV393215:TKV393226 TAZ393215:TAZ393226 SRD393215:SRD393226 SHH393215:SHH393226 RXL393215:RXL393226 RNP393215:RNP393226 RDT393215:RDT393226 QTX393215:QTX393226 QKB393215:QKB393226 QAF393215:QAF393226 PQJ393215:PQJ393226 PGN393215:PGN393226 OWR393215:OWR393226 OMV393215:OMV393226 OCZ393215:OCZ393226 NTD393215:NTD393226 NJH393215:NJH393226 MZL393215:MZL393226 MPP393215:MPP393226 MFT393215:MFT393226 LVX393215:LVX393226 LMB393215:LMB393226 LCF393215:LCF393226 KSJ393215:KSJ393226 KIN393215:KIN393226 JYR393215:JYR393226 JOV393215:JOV393226 JEZ393215:JEZ393226 IVD393215:IVD393226 ILH393215:ILH393226 IBL393215:IBL393226 HRP393215:HRP393226 HHT393215:HHT393226 GXX393215:GXX393226 GOB393215:GOB393226 GEF393215:GEF393226 FUJ393215:FUJ393226 FKN393215:FKN393226 FAR393215:FAR393226 EQV393215:EQV393226 EGZ393215:EGZ393226 DXD393215:DXD393226 DNH393215:DNH393226 DDL393215:DDL393226 CTP393215:CTP393226 CJT393215:CJT393226 BZX393215:BZX393226 BQB393215:BQB393226 BGF393215:BGF393226 AWJ393215:AWJ393226 AMN393215:AMN393226 ACR393215:ACR393226 SV393215:SV393226 IZ393215:IZ393226 WVL327679:WVL327690 WLP327679:WLP327690 WBT327679:WBT327690 VRX327679:VRX327690 VIB327679:VIB327690 UYF327679:UYF327690 UOJ327679:UOJ327690 UEN327679:UEN327690 TUR327679:TUR327690 TKV327679:TKV327690 TAZ327679:TAZ327690 SRD327679:SRD327690 SHH327679:SHH327690 RXL327679:RXL327690 RNP327679:RNP327690 RDT327679:RDT327690 QTX327679:QTX327690 QKB327679:QKB327690 QAF327679:QAF327690 PQJ327679:PQJ327690 PGN327679:PGN327690 OWR327679:OWR327690 OMV327679:OMV327690 OCZ327679:OCZ327690 NTD327679:NTD327690 NJH327679:NJH327690 MZL327679:MZL327690 MPP327679:MPP327690 MFT327679:MFT327690 LVX327679:LVX327690 LMB327679:LMB327690 LCF327679:LCF327690 KSJ327679:KSJ327690 KIN327679:KIN327690 JYR327679:JYR327690 JOV327679:JOV327690 JEZ327679:JEZ327690 IVD327679:IVD327690 ILH327679:ILH327690 IBL327679:IBL327690 HRP327679:HRP327690 HHT327679:HHT327690 GXX327679:GXX327690 GOB327679:GOB327690 GEF327679:GEF327690 FUJ327679:FUJ327690 FKN327679:FKN327690 FAR327679:FAR327690 EQV327679:EQV327690 EGZ327679:EGZ327690 DXD327679:DXD327690 DNH327679:DNH327690 DDL327679:DDL327690 CTP327679:CTP327690 CJT327679:CJT327690 BZX327679:BZX327690 BQB327679:BQB327690 BGF327679:BGF327690 AWJ327679:AWJ327690 AMN327679:AMN327690 ACR327679:ACR327690 SV327679:SV327690 IZ327679:IZ327690 WVL262143:WVL262154 WLP262143:WLP262154 WBT262143:WBT262154 VRX262143:VRX262154 VIB262143:VIB262154 UYF262143:UYF262154 UOJ262143:UOJ262154 UEN262143:UEN262154 TUR262143:TUR262154 TKV262143:TKV262154 TAZ262143:TAZ262154 SRD262143:SRD262154 SHH262143:SHH262154 RXL262143:RXL262154 RNP262143:RNP262154 RDT262143:RDT262154 QTX262143:QTX262154 QKB262143:QKB262154 QAF262143:QAF262154 PQJ262143:PQJ262154 PGN262143:PGN262154 OWR262143:OWR262154 OMV262143:OMV262154 OCZ262143:OCZ262154 NTD262143:NTD262154 NJH262143:NJH262154 MZL262143:MZL262154 MPP262143:MPP262154 MFT262143:MFT262154 LVX262143:LVX262154 LMB262143:LMB262154 LCF262143:LCF262154 KSJ262143:KSJ262154 KIN262143:KIN262154 JYR262143:JYR262154 JOV262143:JOV262154 JEZ262143:JEZ262154 IVD262143:IVD262154 ILH262143:ILH262154 IBL262143:IBL262154 HRP262143:HRP262154 HHT262143:HHT262154 GXX262143:GXX262154 GOB262143:GOB262154 GEF262143:GEF262154 FUJ262143:FUJ262154 FKN262143:FKN262154 FAR262143:FAR262154 EQV262143:EQV262154 EGZ262143:EGZ262154 DXD262143:DXD262154 DNH262143:DNH262154 DDL262143:DDL262154 CTP262143:CTP262154 CJT262143:CJT262154 BZX262143:BZX262154 BQB262143:BQB262154 BGF262143:BGF262154 AWJ262143:AWJ262154 AMN262143:AMN262154 ACR262143:ACR262154 SV262143:SV262154 IZ262143:IZ262154 WVL196607:WVL196618 WLP196607:WLP196618 WBT196607:WBT196618 VRX196607:VRX196618 VIB196607:VIB196618 UYF196607:UYF196618 UOJ196607:UOJ196618 UEN196607:UEN196618 TUR196607:TUR196618 TKV196607:TKV196618 TAZ196607:TAZ196618 SRD196607:SRD196618 SHH196607:SHH196618 RXL196607:RXL196618 RNP196607:RNP196618 RDT196607:RDT196618 QTX196607:QTX196618 QKB196607:QKB196618 QAF196607:QAF196618 PQJ196607:PQJ196618 PGN196607:PGN196618 OWR196607:OWR196618 OMV196607:OMV196618 OCZ196607:OCZ196618 NTD196607:NTD196618 NJH196607:NJH196618 MZL196607:MZL196618 MPP196607:MPP196618 MFT196607:MFT196618 LVX196607:LVX196618 LMB196607:LMB196618 LCF196607:LCF196618 KSJ196607:KSJ196618 KIN196607:KIN196618 JYR196607:JYR196618 JOV196607:JOV196618 JEZ196607:JEZ196618 IVD196607:IVD196618 ILH196607:ILH196618 IBL196607:IBL196618 HRP196607:HRP196618 HHT196607:HHT196618 GXX196607:GXX196618 GOB196607:GOB196618 GEF196607:GEF196618 FUJ196607:FUJ196618 FKN196607:FKN196618 FAR196607:FAR196618 EQV196607:EQV196618 EGZ196607:EGZ196618 DXD196607:DXD196618 DNH196607:DNH196618 DDL196607:DDL196618 CTP196607:CTP196618 CJT196607:CJT196618 BZX196607:BZX196618 BQB196607:BQB196618 BGF196607:BGF196618 AWJ196607:AWJ196618 AMN196607:AMN196618 ACR196607:ACR196618 SV196607:SV196618 IZ196607:IZ196618 WVL131071:WVL131082 WLP131071:WLP131082 WBT131071:WBT131082 VRX131071:VRX131082 VIB131071:VIB131082 UYF131071:UYF131082 UOJ131071:UOJ131082 UEN131071:UEN131082 TUR131071:TUR131082 TKV131071:TKV131082 TAZ131071:TAZ131082 SRD131071:SRD131082 SHH131071:SHH131082 RXL131071:RXL131082 RNP131071:RNP131082 RDT131071:RDT131082 QTX131071:QTX131082 QKB131071:QKB131082 QAF131071:QAF131082 PQJ131071:PQJ131082 PGN131071:PGN131082 OWR131071:OWR131082 OMV131071:OMV131082 OCZ131071:OCZ131082 NTD131071:NTD131082 NJH131071:NJH131082 MZL131071:MZL131082 MPP131071:MPP131082 MFT131071:MFT131082 LVX131071:LVX131082 LMB131071:LMB131082 LCF131071:LCF131082 KSJ131071:KSJ131082 KIN131071:KIN131082 JYR131071:JYR131082 JOV131071:JOV131082 JEZ131071:JEZ131082 IVD131071:IVD131082 ILH131071:ILH131082 IBL131071:IBL131082 HRP131071:HRP131082 HHT131071:HHT131082 GXX131071:GXX131082 GOB131071:GOB131082 GEF131071:GEF131082 FUJ131071:FUJ131082 FKN131071:FKN131082 FAR131071:FAR131082 EQV131071:EQV131082 EGZ131071:EGZ131082 DXD131071:DXD131082 DNH131071:DNH131082 DDL131071:DDL131082 CTP131071:CTP131082 CJT131071:CJT131082 BZX131071:BZX131082 BQB131071:BQB131082 BGF131071:BGF131082 AWJ131071:AWJ131082 AMN131071:AMN131082 ACR131071:ACR131082 SV131071:SV131082 IZ131071:IZ131082 WVL65535:WVL65546 WLP65535:WLP65546 WBT65535:WBT65546 VRX65535:VRX65546 VIB65535:VIB65546 UYF65535:UYF65546 UOJ65535:UOJ65546 UEN65535:UEN65546 TUR65535:TUR65546 TKV65535:TKV65546 TAZ65535:TAZ65546 SRD65535:SRD65546 SHH65535:SHH65546 RXL65535:RXL65546 RNP65535:RNP65546 RDT65535:RDT65546 QTX65535:QTX65546 QKB65535:QKB65546 QAF65535:QAF65546 PQJ65535:PQJ65546 PGN65535:PGN65546 OWR65535:OWR65546 OMV65535:OMV65546 OCZ65535:OCZ65546 NTD65535:NTD65546 NJH65535:NJH65546 MZL65535:MZL65546 MPP65535:MPP65546 MFT65535:MFT65546 LVX65535:LVX65546 LMB65535:LMB65546 LCF65535:LCF65546 KSJ65535:KSJ65546 KIN65535:KIN65546 JYR65535:JYR65546 JOV65535:JOV65546 JEZ65535:JEZ65546 IVD65535:IVD65546 ILH65535:ILH65546 IBL65535:IBL65546 HRP65535:HRP65546 HHT65535:HHT65546 GXX65535:GXX65546 GOB65535:GOB65546 GEF65535:GEF65546 FUJ65535:FUJ65546 FKN65535:FKN65546 FAR65535:FAR65546 EQV65535:EQV65546 EGZ65535:EGZ65546 DXD65535:DXD65546 DNH65535:DNH65546 DDL65535:DDL65546 CTP65535:CTP65546 CJT65535:CJT65546 BZX65535:BZX65546 BQB65535:BQB65546 BGF65535:BGF65546 AWJ65535:AWJ65546 AMN65535:AMN65546 ACR65535:ACR65546 SV65535:SV65546 IZ65535:IZ65546 D65535:E65546 D131071:E131082 D196607:E196618 D262143:E262154 D327679:E327690 D393215:E393226 D458751:E458762 D524287:E524298 D589823:E589834 D655359:E655370 D720895:E720906 D786431:E786442 D851967:E851978 D917503:E917514 D983039:E983050 D2:E10 IZ2:IZ10 SV2:SV10 ACR2:ACR10 AMN2:AMN10 AWJ2:AWJ10 BGF2:BGF10 BQB2:BQB10 BZX2:BZX10 CJT2:CJT10 CTP2:CTP10 DDL2:DDL10 DNH2:DNH10 DXD2:DXD10 EGZ2:EGZ10 EQV2:EQV10 FAR2:FAR10 FKN2:FKN10 FUJ2:FUJ10 GEF2:GEF10 GOB2:GOB10 GXX2:GXX10 HHT2:HHT10 HRP2:HRP10 IBL2:IBL10 ILH2:ILH10 IVD2:IVD10 JEZ2:JEZ10 JOV2:JOV10 JYR2:JYR10 KIN2:KIN10 KSJ2:KSJ10 LCF2:LCF10 LMB2:LMB10 LVX2:LVX10 MFT2:MFT10 MPP2:MPP10 MZL2:MZL10 NJH2:NJH10 NTD2:NTD10 OCZ2:OCZ10 OMV2:OMV10 OWR2:OWR10 PGN2:PGN10 PQJ2:PQJ10 QAF2:QAF10 QKB2:QKB10 QTX2:QTX10 RDT2:RDT10 RNP2:RNP10 RXL2:RXL10 SHH2:SHH10 SRD2:SRD10 TAZ2:TAZ10 TKV2:TKV10 TUR2:TUR10 UEN2:UEN10 UOJ2:UOJ10 UYF2:UYF10 VIB2:VIB10 VRX2:VRX10 WBT2:WBT10 WLP2:WLP10 WVL2:WVL10 IW2:IW10 SS2:SS10 ACO2:ACO10 AMK2:AMK10 AWG2:AWG10 BGC2:BGC10 BPY2:BPY10 BZU2:BZU10 CJQ2:CJQ10 CTM2:CTM10 DDI2:DDI10 DNE2:DNE10 DXA2:DXA10 EGW2:EGW10 EQS2:EQS10 FAO2:FAO10 FKK2:FKK10 FUG2:FUG10 GEC2:GEC10 GNY2:GNY10 GXU2:GXU10 HHQ2:HHQ10 HRM2:HRM10 IBI2:IBI10 ILE2:ILE10 IVA2:IVA10 JEW2:JEW10 JOS2:JOS10 JYO2:JYO10 KIK2:KIK10 KSG2:KSG10 LCC2:LCC10 LLY2:LLY10 LVU2:LVU10 MFQ2:MFQ10 MPM2:MPM10 MZI2:MZI10 NJE2:NJE10 NTA2:NTA10 OCW2:OCW10 OMS2:OMS10 OWO2:OWO10 PGK2:PGK10 PQG2:PQG10 QAC2:QAC10 QJY2:QJY10 QTU2:QTU10 RDQ2:RDQ10 RNM2:RNM10 RXI2:RXI10 SHE2:SHE10 SRA2:SRA10 TAW2:TAW10 TKS2:TKS10 TUO2:TUO10 UEK2:UEK10 UOG2:UOG10 UYC2:UYC10 VHY2:VHY10 VRU2:VRU10 WBQ2:WBQ10 WLM2:WLM10 WVI2:WVI10">
      <formula1>64</formula1>
    </dataValidation>
    <dataValidation type="list" allowBlank="1" showInputMessage="1" showErrorMessage="1" sqref="O2:O1048576">
      <formula1>"T,T+1Q,T+2Q,T+3Q,T+4Q,NS"</formula1>
    </dataValidation>
  </dataValidations>
  <pageMargins left="0.75" right="0.75" top="1" bottom="1" header="0.5" footer="0.5"/>
  <pageSetup paperSize="9" orientation="portrait" r:id="rId1"/>
  <headerFooter alignWithMargins="0">
    <oddHeader>&amp;L&amp;G&amp;C中国移动IMS域性能测量参数IMS-MMTel&amp;CTX&amp;MRBT&amp;R内部公开</oddHeader>
    <oddFooter>&amp;L&amp;D&amp;C华为机密，未经许可不得扩散&amp;R第&amp;P页，共&amp;N页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应答统计</vt:lpstr>
      <vt:lpstr>Index</vt:lpstr>
      <vt:lpstr>说明</vt:lpstr>
      <vt:lpstr>HA</vt:lpstr>
      <vt:lpstr>HB</vt:lpstr>
      <vt:lpstr>HC</vt:lpstr>
      <vt:lpstr>HE</vt:lpstr>
      <vt:lpstr>HF</vt:lpstr>
      <vt:lpstr>HG</vt:lpstr>
      <vt:lpstr>HH</vt:lpstr>
      <vt:lpstr>HI</vt:lpstr>
      <vt:lpstr>HJ</vt:lpstr>
      <vt:lpstr>HK</vt:lpstr>
      <vt:lpstr>HL</vt:lpstr>
      <vt:lpstr>HM</vt:lpstr>
      <vt:lpstr>HN</vt:lpstr>
      <vt:lpstr>HO</vt:lpstr>
      <vt:lpstr>CA</vt:lpstr>
      <vt:lpstr>CB</vt:lpstr>
      <vt:lpstr>CC</vt:lpstr>
      <vt:lpstr>CD</vt:lpstr>
      <vt:lpstr>CE</vt:lpstr>
    </vt:vector>
  </TitlesOfParts>
  <Company>中国移动通信集团公司</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CMCC</dc:creator>
  <cp:lastModifiedBy>XJ</cp:lastModifiedBy>
  <dcterms:created xsi:type="dcterms:W3CDTF">2009-02-17T02:20:47Z</dcterms:created>
  <dcterms:modified xsi:type="dcterms:W3CDTF">2018-03-14T02:08:50Z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(2)0zxbpOseVAk4L/gBOdUqXu12RKJzIR0V/ABx7LZGsrihCoJ2+6iCBWA96A2KXWeEm0qsVfIz_x000d_
rbN/q4Hq0ak943dxNoZNZj/9Ev3gFDszX9UCNVJ7SeTNNI6p/za0qz0y5VrG+XniUIXYNRkY_x000d_
T5nqgVH92Y2FCvJCzXFo7sFKCh3dV6/c+xAaBLkbDGxatvF/iX4y85bKqsYAVe7VphKiFecw_x000d_
mBEqm3FMCHCXyllnCT</vt:lpwstr>
  </property>
  <property fmtid="{D5CDD505-2E9C-101B-9397-08002B2CF9AE}" pid="3" name="_ms_pID_725343_00">
    <vt:lpwstr>_ms_pID_725343</vt:lpwstr>
  </property>
  <property fmtid="{D5CDD505-2E9C-101B-9397-08002B2CF9AE}" pid="4" name="_ms_pID_7253431">
    <vt:lpwstr>aZ/I4RDtzfM33di15rrTwj5NxGrXapD/HgtCsAxCGGcz3JbQCxWaSB_x000d_
+pyQQy+62SrJvOh2uH5DYCJztv0WLCAQkqUpLQ0wF4tbfXxAMWLb4p+PrzbBIoi+/9UW0xOG_x000d_
NOU=</vt:lpwstr>
  </property>
  <property fmtid="{D5CDD505-2E9C-101B-9397-08002B2CF9AE}" pid="5" name="_ms_pID_7253431_00">
    <vt:lpwstr>_ms_pID_7253431</vt:lpwstr>
  </property>
  <property fmtid="{D5CDD505-2E9C-101B-9397-08002B2CF9AE}" pid="6" name="sflag">
    <vt:lpwstr>1401075568</vt:lpwstr>
  </property>
</Properties>
</file>