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7110" yWindow="540" windowWidth="8280" windowHeight="6750" tabRatio="692" activeTab="1"/>
  </bookViews>
  <sheets>
    <sheet name="修订历史" sheetId="30" r:id="rId1"/>
    <sheet name="Index" sheetId="1" r:id="rId2"/>
    <sheet name="AA" sheetId="48" r:id="rId3"/>
    <sheet name="AB" sheetId="53" r:id="rId4"/>
    <sheet name="AC" sheetId="54" r:id="rId5"/>
    <sheet name="AD" sheetId="37" r:id="rId6"/>
    <sheet name="AE" sheetId="41" r:id="rId7"/>
    <sheet name="AF" sheetId="57" r:id="rId8"/>
    <sheet name="附录" sheetId="58" r:id="rId9"/>
  </sheets>
  <calcPr calcId="125725"/>
</workbook>
</file>

<file path=xl/calcChain.xml><?xml version="1.0" encoding="utf-8"?>
<calcChain xmlns="http://schemas.openxmlformats.org/spreadsheetml/2006/main">
  <c r="I7" i="1"/>
  <c r="I6"/>
  <c r="I5"/>
  <c r="H7"/>
  <c r="H6"/>
  <c r="H5"/>
  <c r="G7"/>
  <c r="G6"/>
  <c r="G5"/>
  <c r="F7"/>
  <c r="F6"/>
  <c r="F5"/>
  <c r="E7"/>
  <c r="E6"/>
  <c r="E5"/>
  <c r="E4" l="1"/>
  <c r="F4"/>
  <c r="G4"/>
  <c r="H4"/>
  <c r="I4"/>
  <c r="E3"/>
  <c r="F3"/>
  <c r="G3"/>
  <c r="H3"/>
  <c r="I3"/>
  <c r="E2"/>
  <c r="F2"/>
  <c r="H2"/>
  <c r="I2"/>
  <c r="F8" l="1"/>
  <c r="I8"/>
  <c r="E8"/>
  <c r="G8"/>
  <c r="H8"/>
  <c r="J7"/>
  <c r="J2"/>
  <c r="J6"/>
  <c r="J4"/>
  <c r="J3"/>
  <c r="J5"/>
  <c r="J8" l="1"/>
</calcChain>
</file>

<file path=xl/sharedStrings.xml><?xml version="1.0" encoding="utf-8"?>
<sst xmlns="http://schemas.openxmlformats.org/spreadsheetml/2006/main" count="515" uniqueCount="263">
  <si>
    <t>B</t>
    <phoneticPr fontId="1" type="noConversion"/>
  </si>
  <si>
    <t>B</t>
    <phoneticPr fontId="1" type="noConversion"/>
  </si>
  <si>
    <t>B</t>
    <phoneticPr fontId="1" type="noConversion"/>
  </si>
  <si>
    <t>合计</t>
    <phoneticPr fontId="1" type="noConversion"/>
  </si>
  <si>
    <t>Id</t>
  </si>
  <si>
    <t>标识符</t>
  </si>
  <si>
    <t>UserLabel</t>
  </si>
  <si>
    <t>用户友好名</t>
  </si>
  <si>
    <t>字符串</t>
  </si>
  <si>
    <t>DnPrefix</t>
  </si>
  <si>
    <t>VendorName</t>
  </si>
  <si>
    <t>厂商名称</t>
  </si>
  <si>
    <t>LocationName</t>
  </si>
  <si>
    <t>位置名称</t>
  </si>
  <si>
    <t>如指明该设备所处的具体房间</t>
  </si>
  <si>
    <t>ManagedBy</t>
  </si>
  <si>
    <t>UserDefinedState</t>
  </si>
  <si>
    <t>用户自定义状态</t>
  </si>
  <si>
    <t>SwVersion</t>
  </si>
  <si>
    <t>软件版本</t>
  </si>
  <si>
    <t>网元的软件版本</t>
  </si>
  <si>
    <t>AdministrativeState</t>
  </si>
  <si>
    <t>管理状态</t>
  </si>
  <si>
    <t>枚举</t>
  </si>
  <si>
    <t>OperationalState</t>
  </si>
  <si>
    <t>运行状态</t>
  </si>
  <si>
    <t>Version</t>
  </si>
  <si>
    <t>设备版本号</t>
  </si>
  <si>
    <t>网管接口IP地址列表</t>
  </si>
  <si>
    <t>HardwarePlatform</t>
  </si>
  <si>
    <t>硬件平台</t>
  </si>
  <si>
    <t>PatchInfo</t>
  </si>
  <si>
    <t>补丁信息</t>
  </si>
  <si>
    <t>VendorUnitFamilyType</t>
  </si>
  <si>
    <t>归属类型</t>
  </si>
  <si>
    <t>由供应商提供的便于记忆的资产单元的归属类型</t>
  </si>
  <si>
    <t>VendorUnitTypeNumber</t>
  </si>
  <si>
    <t>资产单元类型版本号</t>
  </si>
  <si>
    <t>由供应商提供的可唯一识别资产单元类型及版本的号码</t>
  </si>
  <si>
    <t>供应商名称</t>
  </si>
  <si>
    <t>SerialNumber</t>
  </si>
  <si>
    <t>资产序列号</t>
  </si>
  <si>
    <t>资产版本号</t>
  </si>
  <si>
    <t>DateOfManufacture</t>
  </si>
  <si>
    <t>生产日期</t>
  </si>
  <si>
    <t>DateOfLastService</t>
  </si>
  <si>
    <t>最近服务日期</t>
  </si>
  <si>
    <t>最近服务的日期（最近一次恢复工作正常状态的时间）</t>
  </si>
  <si>
    <t>ManufacturerData</t>
  </si>
  <si>
    <t>特殊信息</t>
  </si>
  <si>
    <t>SlotsInformation</t>
  </si>
  <si>
    <t>插槽信息</t>
  </si>
  <si>
    <t>ShelfPosition</t>
  </si>
  <si>
    <t>PortsInformation</t>
  </si>
  <si>
    <t>端口信息</t>
  </si>
  <si>
    <t>PackPosition</t>
  </si>
  <si>
    <t>板卡位置</t>
  </si>
  <si>
    <t>SlotsOccupied</t>
  </si>
  <si>
    <t>占用槽位</t>
  </si>
  <si>
    <t>字符串列表</t>
  </si>
  <si>
    <t>PortRate</t>
  </si>
  <si>
    <t>端口速率</t>
  </si>
  <si>
    <t>PortLocation</t>
  </si>
  <si>
    <t>端口位置</t>
  </si>
  <si>
    <t>信号传送介质类型</t>
  </si>
  <si>
    <t>MacAddress</t>
  </si>
  <si>
    <t>IpAddressList</t>
  </si>
  <si>
    <t>字符串列表</t>
    <phoneticPr fontId="1" type="noConversion"/>
  </si>
  <si>
    <t>字符串</t>
    <phoneticPr fontId="1" type="noConversion"/>
  </si>
  <si>
    <t>创建第一稿</t>
    <phoneticPr fontId="1" type="noConversion"/>
  </si>
  <si>
    <t>版本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</si>
  <si>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</si>
  <si>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</si>
  <si>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</si>
  <si>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索引</t>
    <phoneticPr fontId="1" type="noConversion"/>
  </si>
  <si>
    <t>管理对象类</t>
    <phoneticPr fontId="1" type="noConversion"/>
  </si>
  <si>
    <t xml:space="preserve"> 备注</t>
    <phoneticPr fontId="1" type="noConversion"/>
  </si>
  <si>
    <t>A类属性数</t>
  </si>
  <si>
    <t>B类属性数</t>
  </si>
  <si>
    <t>C类属性数</t>
  </si>
  <si>
    <t>CA类属性数</t>
  </si>
  <si>
    <t>CB类属性数</t>
  </si>
  <si>
    <t>小计</t>
    <phoneticPr fontId="1" type="noConversion"/>
  </si>
  <si>
    <t>InventoryUnitShelf</t>
    <phoneticPr fontId="1" type="noConversion"/>
  </si>
  <si>
    <t>InventoryUnitPack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</si>
  <si>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</si>
  <si>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</si>
  <si>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</si>
  <si>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</si>
  <si>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</si>
  <si>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</si>
  <si>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</si>
  <si>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</si>
  <si>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</si>
  <si>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</si>
  <si>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</si>
  <si>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</si>
  <si>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</si>
  <si>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</si>
  <si>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</si>
  <si>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</si>
  <si>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</si>
  <si>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AdministrativeState</t>
    <phoneticPr fontId="1" type="noConversion"/>
  </si>
  <si>
    <t>枚举</t>
    <phoneticPr fontId="1" type="noConversion"/>
  </si>
  <si>
    <t>继承自ManagedFunction</t>
    <phoneticPr fontId="1" type="noConversion"/>
  </si>
  <si>
    <t>OperationalState</t>
    <phoneticPr fontId="1" type="noConversion"/>
  </si>
  <si>
    <t xml:space="preserve">命名属性 </t>
  </si>
  <si>
    <t>字符串</t>
    <phoneticPr fontId="1" type="noConversion"/>
  </si>
  <si>
    <t>继承自TOP</t>
    <phoneticPr fontId="1" type="noConversion"/>
  </si>
  <si>
    <t>用户友好名，由EMS厂商自己指定，做为其内部标识，并可被NMS修改。</t>
  </si>
  <si>
    <t>机框</t>
    <phoneticPr fontId="1" type="noConversion"/>
  </si>
  <si>
    <t>板卡</t>
    <phoneticPr fontId="1" type="noConversion"/>
  </si>
  <si>
    <t>DN的前缀</t>
  </si>
  <si>
    <t>只有该实例为本地MIB树的根节点时有效，其他为空。</t>
  </si>
  <si>
    <t>管理节点</t>
    <phoneticPr fontId="1" type="noConversion"/>
  </si>
  <si>
    <t>管理ManagedElement的ManagementNode对象类的DN值</t>
  </si>
  <si>
    <t>用户自定义的状态（具体的状态取值可协商）</t>
    <phoneticPr fontId="1" type="noConversion"/>
  </si>
  <si>
    <t>补丁信息,用于表示当前网元加载的补丁名称列表。</t>
    <phoneticPr fontId="1" type="noConversion"/>
  </si>
  <si>
    <t>C</t>
    <phoneticPr fontId="1" type="noConversion"/>
  </si>
  <si>
    <t>A</t>
    <phoneticPr fontId="1" type="noConversion"/>
  </si>
  <si>
    <t>用户友好名，由EMS厂商自己指定，作为其内部标识，并可被NMS修改。</t>
    <phoneticPr fontId="1" type="noConversion"/>
  </si>
  <si>
    <t>字符串列表</t>
    <phoneticPr fontId="8" type="noConversion"/>
  </si>
  <si>
    <t>字符串</t>
    <phoneticPr fontId="8" type="noConversion"/>
  </si>
  <si>
    <t>继承自TOP</t>
    <phoneticPr fontId="8" type="noConversion"/>
  </si>
  <si>
    <t>用户友好名，由EMS厂商自己指定，作为其内部标识，并可被NMS修改。</t>
    <phoneticPr fontId="8" type="noConversion"/>
  </si>
  <si>
    <t>实型</t>
    <phoneticPr fontId="8" type="noConversion"/>
  </si>
  <si>
    <t>Kbps</t>
  </si>
  <si>
    <t>继承自Port</t>
    <phoneticPr fontId="8" type="noConversion"/>
  </si>
  <si>
    <t xml:space="preserve">端口在的机框，机架，机槽等详细位置 </t>
  </si>
  <si>
    <t>MAC地址</t>
    <phoneticPr fontId="8" type="noConversion"/>
  </si>
  <si>
    <t>MAC地址</t>
  </si>
  <si>
    <t>IP地址序列</t>
  </si>
  <si>
    <t>继承自InventoryUnit</t>
    <phoneticPr fontId="8" type="noConversion"/>
  </si>
  <si>
    <t>日期</t>
    <phoneticPr fontId="8" type="noConversion"/>
  </si>
  <si>
    <t>继承自InventoryUnit</t>
    <phoneticPr fontId="8" type="noConversion"/>
  </si>
  <si>
    <t>以太网端口</t>
    <phoneticPr fontId="1" type="noConversion"/>
  </si>
  <si>
    <t>网元</t>
    <phoneticPr fontId="1" type="noConversion"/>
  </si>
  <si>
    <t>V1.0.0</t>
    <phoneticPr fontId="1" type="noConversion"/>
  </si>
  <si>
    <t>AA</t>
    <phoneticPr fontId="1" type="noConversion"/>
  </si>
  <si>
    <t>B</t>
    <phoneticPr fontId="1" type="noConversion"/>
  </si>
  <si>
    <t>机框位置</t>
    <phoneticPr fontId="1" type="noConversion"/>
  </si>
  <si>
    <t>1) 如果机框位于的机架也可以通过OMC进行管理，则“机框位置”的形式应为机框在机架内的相对位置 
2）如果机框位于第三方机架内，即机架不可以通过OMC管理，机框位置的形式应为“机架号-机框在机架内的相对位置”</t>
    <phoneticPr fontId="1" type="noConversion"/>
  </si>
  <si>
    <t>VersionNumber</t>
    <phoneticPr fontId="1" type="noConversion"/>
  </si>
  <si>
    <t>与VendorUnitTypeNumber相关的版本信息</t>
    <phoneticPr fontId="1" type="noConversion"/>
  </si>
  <si>
    <t>运行状态</t>
    <phoneticPr fontId="1" type="noConversion"/>
  </si>
  <si>
    <t>OperationalState</t>
    <phoneticPr fontId="1" type="noConversion"/>
  </si>
  <si>
    <t>枚举</t>
    <phoneticPr fontId="8" type="noConversion"/>
  </si>
  <si>
    <t>枚举</t>
    <phoneticPr fontId="8" type="noConversion"/>
  </si>
  <si>
    <t>结构列表</t>
    <phoneticPr fontId="1" type="noConversion"/>
  </si>
  <si>
    <t>结构列表</t>
    <phoneticPr fontId="8" type="noConversion"/>
  </si>
  <si>
    <t>设备商填写的特殊信息</t>
    <phoneticPr fontId="1" type="noConversion"/>
  </si>
  <si>
    <t>CB</t>
  </si>
  <si>
    <t>EthernetPort</t>
    <phoneticPr fontId="1" type="noConversion"/>
  </si>
  <si>
    <t>SignTransMedia</t>
    <phoneticPr fontId="8" type="noConversion"/>
  </si>
  <si>
    <t>运行的状态，取值范围为{Disabled, Enabled}</t>
    <phoneticPr fontId="1" type="noConversion"/>
  </si>
  <si>
    <t>框内所有插槽、描述及占用状态。List of Struct{槽位号（字符串），描述(字符串)，占用状态（枚举)}。其中其中描述信息由厂家自行决定，占用状态为枚举{Unused,Used}</t>
    <phoneticPr fontId="1" type="noConversion"/>
  </si>
  <si>
    <t>管理的状态，取值范围为{Locked，Unlocked，ShuttingDown}</t>
    <phoneticPr fontId="1" type="noConversion"/>
  </si>
  <si>
    <t>运行的状态，取值范围为{Disabled, Enabled}</t>
    <phoneticPr fontId="1" type="noConversion"/>
  </si>
  <si>
    <t>ManagedElement</t>
    <phoneticPr fontId="1" type="noConversion"/>
  </si>
  <si>
    <t>ManagementIpAddress</t>
    <phoneticPr fontId="1" type="noConversion"/>
  </si>
  <si>
    <t>{Optic,Electric}</t>
    <phoneticPr fontId="1" type="noConversion"/>
  </si>
  <si>
    <t>管理的状态，取值范围为{Locked，Unlocked，ShuttingDown}，依据x.731的状态转换来上报。</t>
    <phoneticPr fontId="1" type="noConversion"/>
  </si>
  <si>
    <t>厂商名称。取值长度不大于64个字节，不限制字符类型。通过该属性取值应可明确识别厂商名称。</t>
    <phoneticPr fontId="1" type="noConversion"/>
  </si>
  <si>
    <t>CA</t>
    <phoneticPr fontId="1" type="noConversion"/>
  </si>
  <si>
    <t>供应商名称。取值长度不大于64个字节，不限制字符类型。通过该属性取值应可明确识别供应商名称。</t>
    <phoneticPr fontId="1" type="noConversion"/>
  </si>
  <si>
    <t>资产序列号。</t>
    <phoneticPr fontId="1" type="noConversion"/>
  </si>
  <si>
    <t>单板包含的所有端口、描述及占用状态。List of Struct{ 端口Id(字符串），描述(字符串)，占用状态（枚举）}。其中占用状态的取值为{Unused,Used）}，描述信息由设备厂家自行决定。端口Id应与相应EthernetPort对象的Id属性取值一致。</t>
    <phoneticPr fontId="1" type="noConversion"/>
  </si>
  <si>
    <t>A</t>
    <phoneticPr fontId="8" type="noConversion"/>
  </si>
  <si>
    <t>以太网端口绑定的IP地址列表。对IPv4地址，格式应为“IP地址/掩码”，例如“10.123.54.68/255.255.255.0”。</t>
    <phoneticPr fontId="1" type="noConversion"/>
  </si>
  <si>
    <t>参考点所关联的本端网元的IP地址列表（Ipv4或Ipv6的地址格式）。对IPv4地址，格式应为“IP地址/掩码”，例如“10.123.54.68/255.255.255.0”。</t>
    <phoneticPr fontId="8" type="noConversion"/>
  </si>
  <si>
    <t>包含关系上级类</t>
    <phoneticPr fontId="1" type="noConversion"/>
  </si>
  <si>
    <t>SubNetwork</t>
  </si>
  <si>
    <t>ManagedElement</t>
  </si>
  <si>
    <t>InventoryUnitShelf</t>
  </si>
  <si>
    <t>是否需要企业级NanoCell支持</t>
    <phoneticPr fontId="1" type="noConversion"/>
  </si>
  <si>
    <t>是否需要企业级NanoCell支持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</si>
  <si>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</si>
  <si>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</si>
  <si>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</si>
  <si>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枚举列表</t>
    <phoneticPr fontId="8" type="noConversion"/>
  </si>
  <si>
    <t>CC</t>
    <phoneticPr fontId="8" type="noConversion"/>
  </si>
  <si>
    <t>运行的状态，取值范围为{Disabled, Enabled}，依据x.731的状态转换来上报。当网管和网元链路不通（断链）时， OperationlState = Disable；没有断链的情况下，则按AG的实际状态上报给北向。</t>
    <phoneticPr fontId="1" type="noConversion"/>
  </si>
  <si>
    <t>SGAA01</t>
    <phoneticPr fontId="1" type="noConversion"/>
  </si>
  <si>
    <t>SGAA02</t>
    <phoneticPr fontId="1" type="noConversion"/>
  </si>
  <si>
    <t>SGAA03</t>
    <phoneticPr fontId="1" type="noConversion"/>
  </si>
  <si>
    <t>SGAA04</t>
    <phoneticPr fontId="1" type="noConversion"/>
  </si>
  <si>
    <t>SGAA05</t>
    <phoneticPr fontId="1" type="noConversion"/>
  </si>
  <si>
    <t>SGAA06</t>
    <phoneticPr fontId="1" type="noConversion"/>
  </si>
  <si>
    <t>SGAA07</t>
    <phoneticPr fontId="1" type="noConversion"/>
  </si>
  <si>
    <t>SGAA08</t>
    <phoneticPr fontId="1" type="noConversion"/>
  </si>
  <si>
    <t>SGAA09</t>
    <phoneticPr fontId="1" type="noConversion"/>
  </si>
  <si>
    <t>SGAA10</t>
    <phoneticPr fontId="1" type="noConversion"/>
  </si>
  <si>
    <t>SGAA11</t>
    <phoneticPr fontId="1" type="noConversion"/>
  </si>
  <si>
    <t>SGAA12</t>
    <phoneticPr fontId="1" type="noConversion"/>
  </si>
  <si>
    <t>SGAA13</t>
    <phoneticPr fontId="1" type="noConversion"/>
  </si>
  <si>
    <t>SGAA14</t>
    <phoneticPr fontId="1" type="noConversion"/>
  </si>
  <si>
    <t>SGAC01</t>
    <phoneticPr fontId="1" type="noConversion"/>
  </si>
  <si>
    <t>SGAD01</t>
    <phoneticPr fontId="1" type="noConversion"/>
  </si>
  <si>
    <t>SGAE02</t>
    <phoneticPr fontId="1" type="noConversion"/>
  </si>
  <si>
    <t>SGAF01</t>
    <phoneticPr fontId="1" type="noConversion"/>
  </si>
  <si>
    <t>本端网元业务IP地址列表</t>
    <phoneticPr fontId="8" type="noConversion"/>
  </si>
  <si>
    <t>Ippool</t>
    <phoneticPr fontId="1" type="noConversion"/>
  </si>
  <si>
    <t>ServiceIP</t>
    <phoneticPr fontId="1" type="noConversion"/>
  </si>
  <si>
    <t>SerIpAddrList</t>
    <phoneticPr fontId="8" type="noConversion"/>
  </si>
  <si>
    <t>结构列表</t>
    <phoneticPr fontId="1" type="noConversion"/>
  </si>
  <si>
    <t>AB</t>
    <phoneticPr fontId="1" type="noConversion"/>
  </si>
  <si>
    <t>描述板卡功能类型。List of Enum{ 板卡类型（枚举）}。其中板卡类型的为{MainControl，Switch，Service，Interface，Other，NA}，分别表示主控板、交换板、业务板、接口板，其他板卡及非板卡设备类型。对跨类型的板卡，列表中应包括该板卡的全部功能类型。</t>
    <phoneticPr fontId="1" type="noConversion"/>
  </si>
  <si>
    <t>板卡类型</t>
    <phoneticPr fontId="1" type="noConversion"/>
  </si>
  <si>
    <t>板卡在机框内的相对位置，通常用编号表示。对非板卡设备类型填“NA”。</t>
    <phoneticPr fontId="1" type="noConversion"/>
  </si>
  <si>
    <t>应表示板卡占用的槽位号列表（注：一些板卡较宽，可能会占用两个或以上槽位）。对非板卡设备类型填“NA”。</t>
    <phoneticPr fontId="8" type="noConversion"/>
  </si>
  <si>
    <t>基站业务IP地址池</t>
    <phoneticPr fontId="1" type="noConversion"/>
  </si>
  <si>
    <t>在安全网关上预配置的nanocell基站可用业务IP地址列表，struct of {
  BeginIpAddress  //起始地址，String；
  EndIpAddress    //结束地址，String；
  MaskLen         //地址池掩码长度 Integer；
}</t>
    <phoneticPr fontId="1" type="noConversion"/>
  </si>
  <si>
    <t>SGAE05</t>
  </si>
  <si>
    <t>用户友好名，由EMS厂商自己指定，做为其内部标识，并可被NMS修改。用户友好名在北向接口交互过程中全局唯一。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</si>
  <si>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</si>
  <si>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</si>
  <si>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</si>
  <si>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</si>
  <si>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SGAB01</t>
    <phoneticPr fontId="1" type="noConversion"/>
  </si>
  <si>
    <t>SGAB02</t>
    <phoneticPr fontId="1" type="noConversion"/>
  </si>
  <si>
    <t>SGAB03</t>
  </si>
  <si>
    <t>SGAB04</t>
  </si>
  <si>
    <t>SGAB05</t>
  </si>
  <si>
    <t>SGAB06</t>
  </si>
  <si>
    <t>SGAB07</t>
  </si>
  <si>
    <t>SGAB08</t>
  </si>
  <si>
    <t>SGAB09</t>
  </si>
  <si>
    <t>SGAB10</t>
  </si>
  <si>
    <t>SGAB11</t>
  </si>
  <si>
    <t>SGAB12</t>
  </si>
  <si>
    <t>SGAC02</t>
    <phoneticPr fontId="1" type="noConversion"/>
  </si>
  <si>
    <t>SGAC03</t>
  </si>
  <si>
    <t>SGAC04</t>
  </si>
  <si>
    <t>SGAC05</t>
  </si>
  <si>
    <t>SGAC06</t>
  </si>
  <si>
    <t>SGAC07</t>
  </si>
  <si>
    <t>SGAC08</t>
  </si>
  <si>
    <t>SGAC09</t>
  </si>
  <si>
    <t>SGAC10</t>
  </si>
  <si>
    <t>SGAC11</t>
  </si>
  <si>
    <t>SGAC12</t>
  </si>
  <si>
    <t>SGAC13</t>
  </si>
  <si>
    <t>SGAD02</t>
    <phoneticPr fontId="1" type="noConversion"/>
  </si>
  <si>
    <t>SGAD03</t>
  </si>
  <si>
    <t>SGAD04</t>
  </si>
  <si>
    <t>SGAD05</t>
  </si>
  <si>
    <t>SGAE01</t>
    <phoneticPr fontId="1" type="noConversion"/>
  </si>
  <si>
    <t>SGAE03</t>
  </si>
  <si>
    <t>SGAE04</t>
  </si>
  <si>
    <t>SGAF02</t>
    <phoneticPr fontId="1" type="noConversion"/>
  </si>
  <si>
    <t>SGAF03</t>
  </si>
  <si>
    <t>SGAF04</t>
  </si>
  <si>
    <t>SGAF05</t>
  </si>
  <si>
    <t>SGAF06</t>
  </si>
  <si>
    <t>SGAF07</t>
  </si>
  <si>
    <t>SGAF08</t>
  </si>
  <si>
    <t>SGAF09</t>
  </si>
  <si>
    <t>方波</t>
    <phoneticPr fontId="1" type="noConversion"/>
  </si>
  <si>
    <t>一、IOC包含关系图</t>
    <phoneticPr fontId="1" type="noConversion"/>
  </si>
  <si>
    <t>二、IOC继承关系图</t>
    <phoneticPr fontId="1" type="noConversion"/>
  </si>
  <si>
    <t>SegwFunction</t>
    <phoneticPr fontId="1" type="noConversion"/>
  </si>
  <si>
    <t>SeGW功能</t>
    <phoneticPr fontId="1" type="noConversion"/>
  </si>
  <si>
    <t>SeGW业务地址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</si>
</sst>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Arial"/>
      <family val="2"/>
    </font>
    <font>
      <strike/>
      <sz val="10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2" fillId="0" borderId="0" xfId="2" applyFont="1" applyAlignment="1">
      <alignment vertical="center" wrapText="1"/>
    </xf>
    <xf numFmtId="0" fontId="3" fillId="0" borderId="0" xfId="2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2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0" fillId="0" borderId="0" xfId="2" applyFont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horizontal="left" vertical="top"/>
    </xf>
    <xf numFmtId="0" fontId="10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/>
    </xf>
    <xf numFmtId="0" fontId="10" fillId="3" borderId="1" xfId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justify" vertical="center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0" xfId="2" applyFont="1"/>
    <xf numFmtId="0" fontId="2" fillId="0" borderId="0" xfId="2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/>
    </xf>
    <xf numFmtId="0" fontId="10" fillId="0" borderId="0" xfId="2" applyFont="1" applyFill="1" applyAlignment="1">
      <alignment vertical="center" wrapText="1"/>
    </xf>
    <xf numFmtId="0" fontId="10" fillId="0" borderId="1" xfId="2" applyFont="1" applyFill="1" applyBorder="1" applyAlignment="1">
      <alignment vertical="center" wrapText="1"/>
    </xf>
    <xf numFmtId="0" fontId="10" fillId="0" borderId="1" xfId="2" applyFont="1" applyFill="1" applyBorder="1" applyAlignment="1">
      <alignment wrapText="1"/>
    </xf>
    <xf numFmtId="0" fontId="6" fillId="0" borderId="0" xfId="2" applyFont="1" applyFill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justify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0" fontId="2" fillId="0" borderId="0" xfId="0" applyFont="1"/>
    <xf numFmtId="0" fontId="10" fillId="3" borderId="2" xfId="1" applyFont="1" applyFill="1" applyBorder="1" applyAlignment="1">
      <alignment horizontal="center" vertical="top"/>
    </xf>
    <xf numFmtId="0" fontId="10" fillId="3" borderId="3" xfId="1" applyFont="1" applyFill="1" applyBorder="1" applyAlignment="1">
      <alignment horizontal="center" vertical="top"/>
    </xf>
    <xf numFmtId="0" fontId="10" fillId="3" borderId="4" xfId="1" applyFont="1" applyFill="1" applyBorder="1" applyAlignment="1">
      <alignment horizontal="center" vertical="top"/>
    </xf>
  </cellXfs>
  <cellStyles count="13">
    <cellStyle name="0,0_x000d__x000a_NA_x000d__x000a_" xfId="1"/>
    <cellStyle name="0,0_x000d__x000a_NA_x000d__x000a_ 2" xfId="4"/>
    <cellStyle name="Normal 2" xfId="5"/>
    <cellStyle name="常规" xfId="0" builtinId="0"/>
    <cellStyle name="常规 2" xfId="6"/>
    <cellStyle name="常规 2 2" xfId="9"/>
    <cellStyle name="常规 2 2 2 2" xfId="11"/>
    <cellStyle name="常规 2 2 2 2 9 2" xfId="12"/>
    <cellStyle name="常规 3" xfId="7"/>
    <cellStyle name="常规 4" xfId="8"/>
    <cellStyle name="常规 5 2" xfId="10"/>
    <cellStyle name="常规_NRM-Mgw(v3.0.0)_20081219r1-中兴答复r1" xfId="2"/>
    <cellStyle name="样式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235323</xdr:colOff>
      <xdr:row>2</xdr:row>
      <xdr:rowOff>33617</xdr:rowOff>
    </xdr:from>
    <xdr:to>
      <xdr:col>11</xdr:col>
      <xdr:colOff>398369</xdr:colOff>
      <xdr:row>25</xdr:row>
      <xdr:rowOff>130548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676" y="347382"/>
          <a:ext cx="6886575" cy="3705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156882</xdr:colOff>
      <xdr:row>29</xdr:row>
      <xdr:rowOff>67237</xdr:rowOff>
    </xdr:from>
    <xdr:to>
      <xdr:col>11</xdr:col>
      <xdr:colOff>234203</xdr:colOff>
      <xdr:row>55</xdr:row>
      <xdr:rowOff>74521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35" y="4616825"/>
          <a:ext cx="6800850" cy="4086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"/>
  <sheetViews>
    <sheetView zoomScale="115" zoomScaleNormal="115" workbookViewId="0">
      <selection activeCell="C15" sqref="C15"/>
    </sheetView>
  </sheetViews>
  <sheetFormatPr defaultColWidth="9" defaultRowHeight="12"/>
  <cols>
    <col min="1" max="1" width="9" style="3" customWidth="1"/>
    <col min="2" max="2" width="11.625" style="3" bestFit="1" customWidth="1"/>
    <col min="3" max="3" width="47.875" style="1" customWidth="1"/>
    <col min="4" max="4" width="19.875" style="1" customWidth="1"/>
    <col min="5" max="16384" width="9" style="1"/>
  </cols>
  <sheetData>
    <row r="1" spans="1:4">
      <c r="A1" s="5" t="s">
        <v>70</v>
      </c>
      <c r="B1" s="5" t="s">
        <v>71</v>
      </c>
      <c r="C1" s="5" t="s">
        <v>72</v>
      </c>
      <c r="D1" s="5" t="s">
        <v>73</v>
      </c>
    </row>
    <row r="2" spans="1:4">
      <c r="A2" s="33" t="s">
        <v>137</v>
      </c>
      <c r="B2" s="4">
        <v>42063</v>
      </c>
      <c r="C2" s="2" t="s">
        <v>69</v>
      </c>
      <c r="D2" s="2" t="s">
        <v>257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8"/>
  <sheetViews>
    <sheetView tabSelected="1" workbookViewId="0">
      <selection activeCell="C20" sqref="C20"/>
    </sheetView>
  </sheetViews>
  <sheetFormatPr defaultColWidth="9" defaultRowHeight="12"/>
  <cols>
    <col min="1" max="1" width="4.625" style="35" bestFit="1" customWidth="1"/>
    <col min="2" max="2" width="22" style="35" bestFit="1" customWidth="1"/>
    <col min="3" max="3" width="28.75" style="35" customWidth="1"/>
    <col min="4" max="4" width="21.625" style="35" customWidth="1"/>
    <col min="5" max="7" width="9" style="35" bestFit="1" customWidth="1"/>
    <col min="8" max="9" width="9.875" style="35" bestFit="1" customWidth="1"/>
    <col min="10" max="10" width="5.875" style="35" bestFit="1" customWidth="1"/>
    <col min="11" max="16384" width="9" style="35"/>
  </cols>
  <sheetData>
    <row r="1" spans="1:10" s="34" customFormat="1">
      <c r="A1" s="26" t="s">
        <v>74</v>
      </c>
      <c r="B1" s="6" t="s">
        <v>75</v>
      </c>
      <c r="C1" s="6" t="s">
        <v>76</v>
      </c>
      <c r="D1" s="58" t="s">
        <v>170</v>
      </c>
      <c r="E1" s="26" t="s">
        <v>77</v>
      </c>
      <c r="F1" s="26" t="s">
        <v>78</v>
      </c>
      <c r="G1" s="26" t="s">
        <v>79</v>
      </c>
      <c r="H1" s="26" t="s">
        <v>80</v>
      </c>
      <c r="I1" s="26" t="s">
        <v>81</v>
      </c>
      <c r="J1" s="26" t="s">
        <v>82</v>
      </c>
    </row>
    <row r="2" spans="1:10" s="34" customFormat="1">
      <c r="A2" s="37" t="s">
        <v>138</v>
      </c>
      <c r="B2" s="7" t="s">
        <v>158</v>
      </c>
      <c r="C2" s="19" t="s">
        <v>136</v>
      </c>
      <c r="D2" s="59" t="s">
        <v>171</v>
      </c>
      <c r="E2" s="27">
        <f>COUNTIF(AA!$B:$B,"A")</f>
        <v>2</v>
      </c>
      <c r="F2" s="27">
        <f>COUNTIF(AA!$B:$B,"B")</f>
        <v>11</v>
      </c>
      <c r="G2" s="27">
        <v>0</v>
      </c>
      <c r="H2" s="27">
        <f>COUNTIF(AA!$B:$B,"CA")</f>
        <v>0</v>
      </c>
      <c r="I2" s="27">
        <f>COUNTIF(AA!$B:$B,"CB")</f>
        <v>0</v>
      </c>
      <c r="J2" s="28">
        <f t="shared" ref="J2:J4" si="0">SUM($E2:$I2)</f>
        <v>13</v>
      </c>
    </row>
    <row r="3" spans="1:10">
      <c r="A3" s="37" t="s">
        <v>205</v>
      </c>
      <c r="B3" s="7" t="s">
        <v>83</v>
      </c>
      <c r="C3" s="19" t="s">
        <v>110</v>
      </c>
      <c r="D3" s="7" t="s">
        <v>158</v>
      </c>
      <c r="E3" s="27">
        <f>COUNTIF(AB!$B:$B,"A")</f>
        <v>0</v>
      </c>
      <c r="F3" s="27">
        <f>COUNTIF(AB!$B:$B,"B")</f>
        <v>0</v>
      </c>
      <c r="G3" s="27">
        <f>COUNTIF(AB!$B:$B,"C")</f>
        <v>0</v>
      </c>
      <c r="H3" s="27">
        <f>COUNTIF(AB!$B:$B,"CA")</f>
        <v>1</v>
      </c>
      <c r="I3" s="27">
        <f>COUNTIF(AB!$B:$B,"CB")</f>
        <v>9</v>
      </c>
      <c r="J3" s="28">
        <f t="shared" si="0"/>
        <v>10</v>
      </c>
    </row>
    <row r="4" spans="1:10">
      <c r="A4" s="37" t="s">
        <v>214</v>
      </c>
      <c r="B4" s="7" t="s">
        <v>84</v>
      </c>
      <c r="C4" s="19" t="s">
        <v>111</v>
      </c>
      <c r="D4" s="59" t="s">
        <v>173</v>
      </c>
      <c r="E4" s="27">
        <f>COUNTIF(AC!$B:$B,"A")</f>
        <v>0</v>
      </c>
      <c r="F4" s="27">
        <f>COUNTIF(AC!$B:$B,"B")</f>
        <v>0</v>
      </c>
      <c r="G4" s="27">
        <f>COUNTIF(AC!$B:$B,"C")</f>
        <v>0</v>
      </c>
      <c r="H4" s="27">
        <f>COUNTIF(AC!$B:$B,"CA")</f>
        <v>4</v>
      </c>
      <c r="I4" s="27">
        <f>COUNTIF(AC!$B:$B,"CB")</f>
        <v>7</v>
      </c>
      <c r="J4" s="28">
        <f t="shared" si="0"/>
        <v>11</v>
      </c>
    </row>
    <row r="5" spans="1:10" s="34" customFormat="1">
      <c r="A5" s="37" t="s">
        <v>215</v>
      </c>
      <c r="B5" s="7" t="s">
        <v>260</v>
      </c>
      <c r="C5" s="19" t="s">
        <v>261</v>
      </c>
      <c r="D5" s="59" t="s">
        <v>172</v>
      </c>
      <c r="E5" s="27">
        <f>COUNTIF(AD!$B:$B,"A")</f>
        <v>1</v>
      </c>
      <c r="F5" s="27">
        <f>COUNTIF(AD!$B:$B,"B")</f>
        <v>4</v>
      </c>
      <c r="G5" s="27">
        <f>COUNTIF(AD!$B:$B,"C")</f>
        <v>0</v>
      </c>
      <c r="H5" s="27">
        <f>COUNTIF(AD!$B:$B,"CA")</f>
        <v>0</v>
      </c>
      <c r="I5" s="27">
        <f>COUNTIF(AD!$B:$B,"CB")</f>
        <v>0</v>
      </c>
      <c r="J5" s="28">
        <f t="shared" ref="J5:J7" si="1">SUM($E5:$I5)</f>
        <v>5</v>
      </c>
    </row>
    <row r="6" spans="1:10">
      <c r="A6" s="37" t="s">
        <v>216</v>
      </c>
      <c r="B6" s="7" t="s">
        <v>202</v>
      </c>
      <c r="C6" s="19" t="s">
        <v>262</v>
      </c>
      <c r="D6" s="59" t="s">
        <v>260</v>
      </c>
      <c r="E6" s="27">
        <f>COUNTIF(AE!$B:$B,"A")</f>
        <v>1</v>
      </c>
      <c r="F6" s="27">
        <f>COUNTIF(AE!$B:$B,"B")</f>
        <v>4</v>
      </c>
      <c r="G6" s="27">
        <f>COUNTIF(AE!$B:$B,"C")</f>
        <v>0</v>
      </c>
      <c r="H6" s="27">
        <f>COUNTIF(AE!$B:$B,"CA")</f>
        <v>0</v>
      </c>
      <c r="I6" s="27">
        <f>COUNTIF(AE!$B:$B,"CB")</f>
        <v>0</v>
      </c>
      <c r="J6" s="28">
        <f t="shared" si="1"/>
        <v>5</v>
      </c>
    </row>
    <row r="7" spans="1:10">
      <c r="A7" s="37" t="s">
        <v>217</v>
      </c>
      <c r="B7" s="7" t="s">
        <v>152</v>
      </c>
      <c r="C7" s="19" t="s">
        <v>135</v>
      </c>
      <c r="D7" s="59" t="s">
        <v>172</v>
      </c>
      <c r="E7" s="27">
        <f>COUNTIF(AF!$B:$B,"A")</f>
        <v>1</v>
      </c>
      <c r="F7" s="27">
        <f>COUNTIF(AF!$B:$B,"B")</f>
        <v>8</v>
      </c>
      <c r="G7" s="27">
        <f>COUNTIF(AF!$B:$B,"C")</f>
        <v>0</v>
      </c>
      <c r="H7" s="27">
        <f>COUNTIF(AF!$B:$B,"CA")</f>
        <v>0</v>
      </c>
      <c r="I7" s="27">
        <f>COUNTIF(AF!$B:$B,"CB")</f>
        <v>0</v>
      </c>
      <c r="J7" s="28">
        <f t="shared" si="1"/>
        <v>9</v>
      </c>
    </row>
    <row r="8" spans="1:10">
      <c r="A8" s="62" t="s">
        <v>3</v>
      </c>
      <c r="B8" s="63"/>
      <c r="C8" s="63"/>
      <c r="D8" s="64"/>
      <c r="E8" s="28">
        <f t="shared" ref="E8:J8" si="2">SUM(E2:E7)</f>
        <v>5</v>
      </c>
      <c r="F8" s="28">
        <f t="shared" si="2"/>
        <v>27</v>
      </c>
      <c r="G8" s="28">
        <f t="shared" si="2"/>
        <v>0</v>
      </c>
      <c r="H8" s="28">
        <f t="shared" si="2"/>
        <v>5</v>
      </c>
      <c r="I8" s="28">
        <f t="shared" si="2"/>
        <v>16</v>
      </c>
      <c r="J8" s="28">
        <f t="shared" si="2"/>
        <v>53</v>
      </c>
    </row>
  </sheetData>
  <mergeCells count="1">
    <mergeCell ref="A8:D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9"/>
  <dimension ref="A1:I15"/>
  <sheetViews>
    <sheetView topLeftCell="A5" zoomScale="115" zoomScaleNormal="115" workbookViewId="0">
      <selection activeCell="E8" sqref="E8"/>
    </sheetView>
  </sheetViews>
  <sheetFormatPr defaultColWidth="8.875" defaultRowHeight="12"/>
  <cols>
    <col min="1" max="1" width="8.875" style="12"/>
    <col min="2" max="2" width="6.875" style="12" bestFit="1" customWidth="1"/>
    <col min="3" max="3" width="18.125" style="12" bestFit="1" customWidth="1"/>
    <col min="4" max="4" width="17.125" style="12" bestFit="1" customWidth="1"/>
    <col min="5" max="5" width="32.25" style="12" bestFit="1" customWidth="1"/>
    <col min="6" max="6" width="9.625" style="12" bestFit="1" customWidth="1"/>
    <col min="7" max="7" width="5.125" style="12" bestFit="1" customWidth="1"/>
    <col min="8" max="8" width="14.5" style="12" customWidth="1"/>
    <col min="9" max="9" width="9" style="12" bestFit="1" customWidth="1"/>
    <col min="10" max="16384" width="8.875" style="12"/>
  </cols>
  <sheetData>
    <row r="1" spans="1:9" ht="24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9" t="s">
        <v>90</v>
      </c>
      <c r="G1" s="8" t="s">
        <v>91</v>
      </c>
      <c r="H1" s="8" t="s">
        <v>174</v>
      </c>
      <c r="I1" s="8" t="s">
        <v>92</v>
      </c>
    </row>
    <row r="2" spans="1:9">
      <c r="A2" s="30" t="s">
        <v>182</v>
      </c>
      <c r="B2" s="32" t="s">
        <v>101</v>
      </c>
      <c r="C2" s="13" t="s">
        <v>4</v>
      </c>
      <c r="D2" s="13" t="s">
        <v>5</v>
      </c>
      <c r="E2" s="13" t="s">
        <v>106</v>
      </c>
      <c r="F2" s="13" t="s">
        <v>68</v>
      </c>
      <c r="G2" s="14"/>
      <c r="H2" s="14" t="s">
        <v>177</v>
      </c>
      <c r="I2" s="13" t="s">
        <v>108</v>
      </c>
    </row>
    <row r="3" spans="1:9" s="42" customFormat="1" ht="24">
      <c r="A3" s="41" t="s">
        <v>183</v>
      </c>
      <c r="B3" s="44" t="s">
        <v>101</v>
      </c>
      <c r="C3" s="43" t="s">
        <v>6</v>
      </c>
      <c r="D3" s="43" t="s">
        <v>7</v>
      </c>
      <c r="E3" s="43" t="s">
        <v>109</v>
      </c>
      <c r="F3" s="43" t="s">
        <v>8</v>
      </c>
      <c r="G3" s="49"/>
      <c r="H3" s="49" t="s">
        <v>177</v>
      </c>
      <c r="I3" s="43" t="s">
        <v>108</v>
      </c>
    </row>
    <row r="4" spans="1:9" s="60" customFormat="1" ht="24">
      <c r="A4" s="30" t="s">
        <v>184</v>
      </c>
      <c r="B4" s="32" t="s">
        <v>118</v>
      </c>
      <c r="C4" s="13" t="s">
        <v>9</v>
      </c>
      <c r="D4" s="13" t="s">
        <v>112</v>
      </c>
      <c r="E4" s="13" t="s">
        <v>113</v>
      </c>
      <c r="F4" s="13" t="s">
        <v>8</v>
      </c>
      <c r="G4" s="13"/>
      <c r="H4" s="13" t="s">
        <v>176</v>
      </c>
      <c r="I4" s="25"/>
    </row>
    <row r="5" spans="1:9" s="42" customFormat="1" ht="36">
      <c r="A5" s="41" t="s">
        <v>185</v>
      </c>
      <c r="B5" s="44" t="s">
        <v>119</v>
      </c>
      <c r="C5" s="43" t="s">
        <v>10</v>
      </c>
      <c r="D5" s="43" t="s">
        <v>11</v>
      </c>
      <c r="E5" s="43" t="s">
        <v>162</v>
      </c>
      <c r="F5" s="43" t="s">
        <v>8</v>
      </c>
      <c r="G5" s="43"/>
      <c r="H5" s="43" t="s">
        <v>177</v>
      </c>
      <c r="I5" s="45"/>
    </row>
    <row r="6" spans="1:9" s="42" customFormat="1">
      <c r="A6" s="41" t="s">
        <v>186</v>
      </c>
      <c r="B6" s="44" t="s">
        <v>101</v>
      </c>
      <c r="C6" s="43" t="s">
        <v>12</v>
      </c>
      <c r="D6" s="43" t="s">
        <v>13</v>
      </c>
      <c r="E6" s="43" t="s">
        <v>14</v>
      </c>
      <c r="F6" s="43" t="s">
        <v>8</v>
      </c>
      <c r="G6" s="43"/>
      <c r="H6" s="43" t="s">
        <v>177</v>
      </c>
      <c r="I6" s="45"/>
    </row>
    <row r="7" spans="1:9" s="42" customFormat="1" ht="24">
      <c r="A7" s="41" t="s">
        <v>187</v>
      </c>
      <c r="B7" s="44" t="s">
        <v>0</v>
      </c>
      <c r="C7" s="43" t="s">
        <v>15</v>
      </c>
      <c r="D7" s="43" t="s">
        <v>114</v>
      </c>
      <c r="E7" s="43" t="s">
        <v>115</v>
      </c>
      <c r="F7" s="43" t="s">
        <v>68</v>
      </c>
      <c r="G7" s="43"/>
      <c r="H7" s="43" t="s">
        <v>177</v>
      </c>
      <c r="I7" s="45"/>
    </row>
    <row r="8" spans="1:9" s="42" customFormat="1" ht="24">
      <c r="A8" s="41" t="s">
        <v>188</v>
      </c>
      <c r="B8" s="44" t="s">
        <v>0</v>
      </c>
      <c r="C8" s="43" t="s">
        <v>16</v>
      </c>
      <c r="D8" s="43" t="s">
        <v>17</v>
      </c>
      <c r="E8" s="43" t="s">
        <v>116</v>
      </c>
      <c r="F8" s="43" t="s">
        <v>8</v>
      </c>
      <c r="G8" s="43"/>
      <c r="H8" s="43" t="s">
        <v>177</v>
      </c>
      <c r="I8" s="45"/>
    </row>
    <row r="9" spans="1:9" s="42" customFormat="1">
      <c r="A9" s="41" t="s">
        <v>189</v>
      </c>
      <c r="B9" s="44" t="s">
        <v>119</v>
      </c>
      <c r="C9" s="43" t="s">
        <v>18</v>
      </c>
      <c r="D9" s="43" t="s">
        <v>19</v>
      </c>
      <c r="E9" s="43" t="s">
        <v>20</v>
      </c>
      <c r="F9" s="43" t="s">
        <v>8</v>
      </c>
      <c r="G9" s="43"/>
      <c r="H9" s="43" t="s">
        <v>178</v>
      </c>
      <c r="I9" s="45"/>
    </row>
    <row r="10" spans="1:9" s="42" customFormat="1" ht="36">
      <c r="A10" s="41" t="s">
        <v>190</v>
      </c>
      <c r="B10" s="46" t="s">
        <v>0</v>
      </c>
      <c r="C10" s="43" t="s">
        <v>21</v>
      </c>
      <c r="D10" s="43" t="s">
        <v>22</v>
      </c>
      <c r="E10" s="43" t="s">
        <v>161</v>
      </c>
      <c r="F10" s="43" t="s">
        <v>23</v>
      </c>
      <c r="G10" s="43"/>
      <c r="H10" s="43" t="s">
        <v>177</v>
      </c>
      <c r="I10" s="47"/>
    </row>
    <row r="11" spans="1:9" s="42" customFormat="1" ht="60">
      <c r="A11" s="41" t="s">
        <v>191</v>
      </c>
      <c r="B11" s="46" t="s">
        <v>0</v>
      </c>
      <c r="C11" s="43" t="s">
        <v>145</v>
      </c>
      <c r="D11" s="43" t="s">
        <v>144</v>
      </c>
      <c r="E11" s="43" t="s">
        <v>181</v>
      </c>
      <c r="F11" s="43" t="s">
        <v>23</v>
      </c>
      <c r="G11" s="43"/>
      <c r="H11" s="43" t="s">
        <v>178</v>
      </c>
      <c r="I11" s="47"/>
    </row>
    <row r="12" spans="1:9">
      <c r="A12" s="30" t="s">
        <v>192</v>
      </c>
      <c r="B12" s="36" t="s">
        <v>0</v>
      </c>
      <c r="C12" s="13" t="s">
        <v>26</v>
      </c>
      <c r="D12" s="13" t="s">
        <v>27</v>
      </c>
      <c r="E12" s="13" t="s">
        <v>27</v>
      </c>
      <c r="F12" s="13" t="s">
        <v>8</v>
      </c>
      <c r="G12" s="13"/>
      <c r="H12" s="13" t="s">
        <v>177</v>
      </c>
      <c r="I12" s="21"/>
    </row>
    <row r="13" spans="1:9">
      <c r="A13" s="30" t="s">
        <v>193</v>
      </c>
      <c r="B13" s="36" t="s">
        <v>0</v>
      </c>
      <c r="C13" s="13" t="s">
        <v>159</v>
      </c>
      <c r="D13" s="13" t="s">
        <v>28</v>
      </c>
      <c r="E13" s="13" t="s">
        <v>28</v>
      </c>
      <c r="F13" s="13" t="s">
        <v>67</v>
      </c>
      <c r="G13" s="13"/>
      <c r="H13" s="13" t="s">
        <v>177</v>
      </c>
      <c r="I13" s="21"/>
    </row>
    <row r="14" spans="1:9">
      <c r="A14" s="30" t="s">
        <v>194</v>
      </c>
      <c r="B14" s="36" t="s">
        <v>0</v>
      </c>
      <c r="C14" s="13" t="s">
        <v>29</v>
      </c>
      <c r="D14" s="13" t="s">
        <v>30</v>
      </c>
      <c r="E14" s="13" t="s">
        <v>30</v>
      </c>
      <c r="F14" s="13" t="s">
        <v>8</v>
      </c>
      <c r="G14" s="13"/>
      <c r="H14" s="13" t="s">
        <v>177</v>
      </c>
      <c r="I14" s="21"/>
    </row>
    <row r="15" spans="1:9" ht="24">
      <c r="A15" s="30" t="s">
        <v>195</v>
      </c>
      <c r="B15" s="36" t="s">
        <v>0</v>
      </c>
      <c r="C15" s="13" t="s">
        <v>31</v>
      </c>
      <c r="D15" s="13" t="s">
        <v>32</v>
      </c>
      <c r="E15" s="13" t="s">
        <v>117</v>
      </c>
      <c r="F15" s="13" t="s">
        <v>67</v>
      </c>
      <c r="G15" s="13"/>
      <c r="H15" s="13" t="s">
        <v>177</v>
      </c>
      <c r="I15" s="21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I13"/>
  <sheetViews>
    <sheetView workbookViewId="0">
      <selection activeCell="A2" sqref="A2:A13"/>
    </sheetView>
  </sheetViews>
  <sheetFormatPr defaultColWidth="9" defaultRowHeight="12"/>
  <cols>
    <col min="1" max="1" width="8.625" style="17" customWidth="1"/>
    <col min="2" max="2" width="8.5" style="17" customWidth="1"/>
    <col min="3" max="4" width="16.875" style="17" customWidth="1"/>
    <col min="5" max="5" width="37.75" style="17" customWidth="1"/>
    <col min="6" max="6" width="8.625" style="17" bestFit="1" customWidth="1"/>
    <col min="7" max="7" width="5.125" style="17" bestFit="1" customWidth="1"/>
    <col min="8" max="8" width="17" style="17" customWidth="1"/>
    <col min="9" max="9" width="18.625" style="17" bestFit="1" customWidth="1"/>
    <col min="10" max="16384" width="9" style="17"/>
  </cols>
  <sheetData>
    <row r="1" spans="1:9" ht="24">
      <c r="A1" s="15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6" t="s">
        <v>90</v>
      </c>
      <c r="G1" s="15" t="s">
        <v>91</v>
      </c>
      <c r="H1" s="15" t="s">
        <v>174</v>
      </c>
      <c r="I1" s="15" t="s">
        <v>92</v>
      </c>
    </row>
    <row r="2" spans="1:9">
      <c r="A2" s="31" t="s">
        <v>218</v>
      </c>
      <c r="B2" s="32" t="s">
        <v>151</v>
      </c>
      <c r="C2" s="13" t="s">
        <v>4</v>
      </c>
      <c r="D2" s="13" t="s">
        <v>5</v>
      </c>
      <c r="E2" s="13" t="s">
        <v>106</v>
      </c>
      <c r="F2" s="13" t="s">
        <v>68</v>
      </c>
      <c r="G2" s="14"/>
      <c r="H2" s="14"/>
      <c r="I2" s="14" t="s">
        <v>123</v>
      </c>
    </row>
    <row r="3" spans="1:9" s="50" customFormat="1" ht="24">
      <c r="A3" s="48" t="s">
        <v>219</v>
      </c>
      <c r="B3" s="44" t="s">
        <v>151</v>
      </c>
      <c r="C3" s="43" t="s">
        <v>6</v>
      </c>
      <c r="D3" s="43" t="s">
        <v>7</v>
      </c>
      <c r="E3" s="43" t="s">
        <v>109</v>
      </c>
      <c r="F3" s="43" t="s">
        <v>8</v>
      </c>
      <c r="G3" s="49"/>
      <c r="H3" s="49"/>
      <c r="I3" s="49" t="s">
        <v>123</v>
      </c>
    </row>
    <row r="4" spans="1:9" ht="24">
      <c r="A4" s="31" t="s">
        <v>220</v>
      </c>
      <c r="B4" s="32" t="s">
        <v>151</v>
      </c>
      <c r="C4" s="13" t="s">
        <v>33</v>
      </c>
      <c r="D4" s="13" t="s">
        <v>34</v>
      </c>
      <c r="E4" s="13" t="s">
        <v>35</v>
      </c>
      <c r="F4" s="13" t="s">
        <v>8</v>
      </c>
      <c r="G4" s="14"/>
      <c r="H4" s="14"/>
      <c r="I4" s="14" t="s">
        <v>132</v>
      </c>
    </row>
    <row r="5" spans="1:9" ht="24">
      <c r="A5" s="48" t="s">
        <v>221</v>
      </c>
      <c r="B5" s="32" t="s">
        <v>151</v>
      </c>
      <c r="C5" s="13" t="s">
        <v>36</v>
      </c>
      <c r="D5" s="13" t="s">
        <v>37</v>
      </c>
      <c r="E5" s="13" t="s">
        <v>38</v>
      </c>
      <c r="F5" s="13" t="s">
        <v>8</v>
      </c>
      <c r="G5" s="14"/>
      <c r="H5" s="14"/>
      <c r="I5" s="14" t="s">
        <v>132</v>
      </c>
    </row>
    <row r="6" spans="1:9">
      <c r="A6" s="31" t="s">
        <v>222</v>
      </c>
      <c r="B6" s="32" t="s">
        <v>151</v>
      </c>
      <c r="C6" s="13" t="s">
        <v>10</v>
      </c>
      <c r="D6" s="13" t="s">
        <v>39</v>
      </c>
      <c r="E6" s="13" t="s">
        <v>39</v>
      </c>
      <c r="F6" s="13" t="s">
        <v>8</v>
      </c>
      <c r="G6" s="14"/>
      <c r="H6" s="14"/>
      <c r="I6" s="14" t="s">
        <v>132</v>
      </c>
    </row>
    <row r="7" spans="1:9">
      <c r="A7" s="48" t="s">
        <v>223</v>
      </c>
      <c r="B7" s="32" t="s">
        <v>151</v>
      </c>
      <c r="C7" s="13" t="s">
        <v>40</v>
      </c>
      <c r="D7" s="13" t="s">
        <v>41</v>
      </c>
      <c r="E7" s="13" t="s">
        <v>41</v>
      </c>
      <c r="F7" s="13" t="s">
        <v>8</v>
      </c>
      <c r="G7" s="14"/>
      <c r="H7" s="14"/>
      <c r="I7" s="14" t="s">
        <v>132</v>
      </c>
    </row>
    <row r="8" spans="1:9">
      <c r="A8" s="31" t="s">
        <v>224</v>
      </c>
      <c r="B8" s="32" t="s">
        <v>180</v>
      </c>
      <c r="C8" s="13" t="s">
        <v>142</v>
      </c>
      <c r="D8" s="13" t="s">
        <v>42</v>
      </c>
      <c r="E8" s="13" t="s">
        <v>143</v>
      </c>
      <c r="F8" s="13" t="s">
        <v>8</v>
      </c>
      <c r="G8" s="14"/>
      <c r="H8" s="14"/>
      <c r="I8" s="14" t="s">
        <v>132</v>
      </c>
    </row>
    <row r="9" spans="1:9">
      <c r="A9" s="48" t="s">
        <v>225</v>
      </c>
      <c r="B9" s="32" t="s">
        <v>151</v>
      </c>
      <c r="C9" s="13" t="s">
        <v>43</v>
      </c>
      <c r="D9" s="13" t="s">
        <v>44</v>
      </c>
      <c r="E9" s="13" t="s">
        <v>44</v>
      </c>
      <c r="F9" s="13" t="s">
        <v>133</v>
      </c>
      <c r="G9" s="14"/>
      <c r="H9" s="14"/>
      <c r="I9" s="14" t="s">
        <v>132</v>
      </c>
    </row>
    <row r="10" spans="1:9" ht="24">
      <c r="A10" s="31" t="s">
        <v>226</v>
      </c>
      <c r="B10" s="32" t="s">
        <v>151</v>
      </c>
      <c r="C10" s="13" t="s">
        <v>45</v>
      </c>
      <c r="D10" s="13" t="s">
        <v>46</v>
      </c>
      <c r="E10" s="13" t="s">
        <v>47</v>
      </c>
      <c r="F10" s="13" t="s">
        <v>133</v>
      </c>
      <c r="G10" s="14"/>
      <c r="H10" s="14"/>
      <c r="I10" s="14" t="s">
        <v>132</v>
      </c>
    </row>
    <row r="11" spans="1:9">
      <c r="A11" s="48" t="s">
        <v>227</v>
      </c>
      <c r="B11" s="32" t="s">
        <v>180</v>
      </c>
      <c r="C11" s="13" t="s">
        <v>48</v>
      </c>
      <c r="D11" s="13" t="s">
        <v>49</v>
      </c>
      <c r="E11" s="13" t="s">
        <v>150</v>
      </c>
      <c r="F11" s="13" t="s">
        <v>8</v>
      </c>
      <c r="G11" s="14"/>
      <c r="H11" s="14"/>
      <c r="I11" s="14" t="s">
        <v>132</v>
      </c>
    </row>
    <row r="12" spans="1:9" s="50" customFormat="1" ht="48">
      <c r="A12" s="31" t="s">
        <v>228</v>
      </c>
      <c r="B12" s="44" t="s">
        <v>163</v>
      </c>
      <c r="C12" s="43" t="s">
        <v>50</v>
      </c>
      <c r="D12" s="43" t="s">
        <v>51</v>
      </c>
      <c r="E12" s="43" t="s">
        <v>155</v>
      </c>
      <c r="F12" s="43" t="s">
        <v>148</v>
      </c>
      <c r="G12" s="43"/>
      <c r="H12" s="43"/>
      <c r="I12" s="49"/>
    </row>
    <row r="13" spans="1:9" ht="72">
      <c r="A13" s="48" t="s">
        <v>229</v>
      </c>
      <c r="B13" s="32" t="s">
        <v>151</v>
      </c>
      <c r="C13" s="13" t="s">
        <v>52</v>
      </c>
      <c r="D13" s="13" t="s">
        <v>140</v>
      </c>
      <c r="E13" s="13" t="s">
        <v>141</v>
      </c>
      <c r="F13" s="13" t="s">
        <v>8</v>
      </c>
      <c r="G13" s="13"/>
      <c r="H13" s="13"/>
      <c r="I13" s="14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3"/>
  <dimension ref="A1:I14"/>
  <sheetViews>
    <sheetView workbookViewId="0">
      <selection activeCell="A2" sqref="A2:A14"/>
    </sheetView>
  </sheetViews>
  <sheetFormatPr defaultColWidth="9" defaultRowHeight="12"/>
  <cols>
    <col min="1" max="1" width="8.625" style="17" customWidth="1"/>
    <col min="2" max="2" width="8.5" style="17" customWidth="1"/>
    <col min="3" max="4" width="16.875" style="17" customWidth="1"/>
    <col min="5" max="5" width="35.5" style="17" bestFit="1" customWidth="1"/>
    <col min="6" max="6" width="9.625" style="17" bestFit="1" customWidth="1"/>
    <col min="7" max="7" width="5.125" style="17" bestFit="1" customWidth="1"/>
    <col min="8" max="8" width="16.5" style="17" customWidth="1"/>
    <col min="9" max="9" width="18.625" style="17" bestFit="1" customWidth="1"/>
    <col min="10" max="16384" width="9" style="17"/>
  </cols>
  <sheetData>
    <row r="1" spans="1:9" ht="24">
      <c r="A1" s="15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6" t="s">
        <v>90</v>
      </c>
      <c r="G1" s="15" t="s">
        <v>91</v>
      </c>
      <c r="H1" s="15" t="s">
        <v>174</v>
      </c>
      <c r="I1" s="15" t="s">
        <v>92</v>
      </c>
    </row>
    <row r="2" spans="1:9">
      <c r="A2" s="31" t="s">
        <v>196</v>
      </c>
      <c r="B2" s="32" t="s">
        <v>151</v>
      </c>
      <c r="C2" s="13" t="s">
        <v>4</v>
      </c>
      <c r="D2" s="13" t="s">
        <v>5</v>
      </c>
      <c r="E2" s="13" t="s">
        <v>106</v>
      </c>
      <c r="F2" s="13" t="s">
        <v>68</v>
      </c>
      <c r="G2" s="14"/>
      <c r="H2" s="14"/>
      <c r="I2" s="14" t="s">
        <v>123</v>
      </c>
    </row>
    <row r="3" spans="1:9" ht="24">
      <c r="A3" s="48" t="s">
        <v>230</v>
      </c>
      <c r="B3" s="44" t="s">
        <v>151</v>
      </c>
      <c r="C3" s="43" t="s">
        <v>6</v>
      </c>
      <c r="D3" s="43" t="s">
        <v>7</v>
      </c>
      <c r="E3" s="43" t="s">
        <v>109</v>
      </c>
      <c r="F3" s="43" t="s">
        <v>8</v>
      </c>
      <c r="G3" s="49"/>
      <c r="H3" s="49"/>
      <c r="I3" s="49" t="s">
        <v>123</v>
      </c>
    </row>
    <row r="4" spans="1:9" s="50" customFormat="1" ht="72">
      <c r="A4" s="31" t="s">
        <v>231</v>
      </c>
      <c r="B4" s="44" t="s">
        <v>163</v>
      </c>
      <c r="C4" s="43" t="s">
        <v>33</v>
      </c>
      <c r="D4" s="43" t="s">
        <v>207</v>
      </c>
      <c r="E4" s="43" t="s">
        <v>206</v>
      </c>
      <c r="F4" s="51" t="s">
        <v>179</v>
      </c>
      <c r="G4" s="49"/>
      <c r="H4" s="49"/>
      <c r="I4" s="49" t="s">
        <v>132</v>
      </c>
    </row>
    <row r="5" spans="1:9" s="50" customFormat="1" ht="24">
      <c r="A5" s="48" t="s">
        <v>232</v>
      </c>
      <c r="B5" s="44" t="s">
        <v>151</v>
      </c>
      <c r="C5" s="43" t="s">
        <v>36</v>
      </c>
      <c r="D5" s="43" t="s">
        <v>37</v>
      </c>
      <c r="E5" s="43" t="s">
        <v>38</v>
      </c>
      <c r="F5" s="43" t="s">
        <v>8</v>
      </c>
      <c r="G5" s="49"/>
      <c r="H5" s="49"/>
      <c r="I5" s="49" t="s">
        <v>132</v>
      </c>
    </row>
    <row r="6" spans="1:9" s="50" customFormat="1" ht="36">
      <c r="A6" s="31" t="s">
        <v>233</v>
      </c>
      <c r="B6" s="44" t="s">
        <v>163</v>
      </c>
      <c r="C6" s="43" t="s">
        <v>10</v>
      </c>
      <c r="D6" s="43" t="s">
        <v>39</v>
      </c>
      <c r="E6" s="43" t="s">
        <v>164</v>
      </c>
      <c r="F6" s="43" t="s">
        <v>8</v>
      </c>
      <c r="G6" s="49"/>
      <c r="H6" s="49"/>
      <c r="I6" s="49" t="s">
        <v>132</v>
      </c>
    </row>
    <row r="7" spans="1:9" s="50" customFormat="1">
      <c r="A7" s="48" t="s">
        <v>234</v>
      </c>
      <c r="B7" s="44" t="s">
        <v>163</v>
      </c>
      <c r="C7" s="43" t="s">
        <v>40</v>
      </c>
      <c r="D7" s="43" t="s">
        <v>41</v>
      </c>
      <c r="E7" s="43" t="s">
        <v>165</v>
      </c>
      <c r="F7" s="43" t="s">
        <v>8</v>
      </c>
      <c r="G7" s="49"/>
      <c r="H7" s="49"/>
      <c r="I7" s="49" t="s">
        <v>132</v>
      </c>
    </row>
    <row r="8" spans="1:9" s="50" customFormat="1">
      <c r="A8" s="31" t="s">
        <v>235</v>
      </c>
      <c r="B8" s="44" t="s">
        <v>180</v>
      </c>
      <c r="C8" s="43" t="s">
        <v>142</v>
      </c>
      <c r="D8" s="43" t="s">
        <v>42</v>
      </c>
      <c r="E8" s="43" t="s">
        <v>143</v>
      </c>
      <c r="F8" s="43" t="s">
        <v>8</v>
      </c>
      <c r="G8" s="49"/>
      <c r="H8" s="49"/>
      <c r="I8" s="49" t="s">
        <v>132</v>
      </c>
    </row>
    <row r="9" spans="1:9" s="50" customFormat="1">
      <c r="A9" s="48" t="s">
        <v>236</v>
      </c>
      <c r="B9" s="44" t="s">
        <v>151</v>
      </c>
      <c r="C9" s="43" t="s">
        <v>43</v>
      </c>
      <c r="D9" s="43" t="s">
        <v>44</v>
      </c>
      <c r="E9" s="43" t="s">
        <v>44</v>
      </c>
      <c r="F9" s="43" t="s">
        <v>133</v>
      </c>
      <c r="G9" s="49"/>
      <c r="H9" s="49"/>
      <c r="I9" s="49" t="s">
        <v>134</v>
      </c>
    </row>
    <row r="10" spans="1:9" s="50" customFormat="1" ht="24">
      <c r="A10" s="31" t="s">
        <v>237</v>
      </c>
      <c r="B10" s="44" t="s">
        <v>151</v>
      </c>
      <c r="C10" s="43" t="s">
        <v>45</v>
      </c>
      <c r="D10" s="43" t="s">
        <v>46</v>
      </c>
      <c r="E10" s="43" t="s">
        <v>47</v>
      </c>
      <c r="F10" s="43" t="s">
        <v>133</v>
      </c>
      <c r="G10" s="49"/>
      <c r="H10" s="49"/>
      <c r="I10" s="49" t="s">
        <v>132</v>
      </c>
    </row>
    <row r="11" spans="1:9" s="50" customFormat="1">
      <c r="A11" s="48" t="s">
        <v>238</v>
      </c>
      <c r="B11" s="44" t="s">
        <v>180</v>
      </c>
      <c r="C11" s="43" t="s">
        <v>48</v>
      </c>
      <c r="D11" s="43" t="s">
        <v>49</v>
      </c>
      <c r="E11" s="43" t="s">
        <v>150</v>
      </c>
      <c r="F11" s="43" t="s">
        <v>8</v>
      </c>
      <c r="G11" s="49"/>
      <c r="H11" s="49"/>
      <c r="I11" s="49" t="s">
        <v>132</v>
      </c>
    </row>
    <row r="12" spans="1:9" s="50" customFormat="1" ht="87.6" customHeight="1">
      <c r="A12" s="31" t="s">
        <v>239</v>
      </c>
      <c r="B12" s="44" t="s">
        <v>163</v>
      </c>
      <c r="C12" s="43" t="s">
        <v>53</v>
      </c>
      <c r="D12" s="43" t="s">
        <v>54</v>
      </c>
      <c r="E12" s="43" t="s">
        <v>166</v>
      </c>
      <c r="F12" s="51" t="s">
        <v>149</v>
      </c>
      <c r="G12" s="49"/>
      <c r="H12" s="49"/>
      <c r="I12" s="49"/>
    </row>
    <row r="13" spans="1:9" ht="24">
      <c r="A13" s="48" t="s">
        <v>240</v>
      </c>
      <c r="B13" s="32" t="s">
        <v>151</v>
      </c>
      <c r="C13" s="13" t="s">
        <v>55</v>
      </c>
      <c r="D13" s="13" t="s">
        <v>56</v>
      </c>
      <c r="E13" s="13" t="s">
        <v>208</v>
      </c>
      <c r="F13" s="13" t="s">
        <v>8</v>
      </c>
      <c r="G13" s="14"/>
      <c r="H13" s="14"/>
      <c r="I13" s="14"/>
    </row>
    <row r="14" spans="1:9" ht="36">
      <c r="A14" s="31" t="s">
        <v>241</v>
      </c>
      <c r="B14" s="32" t="s">
        <v>151</v>
      </c>
      <c r="C14" s="13" t="s">
        <v>57</v>
      </c>
      <c r="D14" s="13" t="s">
        <v>58</v>
      </c>
      <c r="E14" s="13" t="s">
        <v>209</v>
      </c>
      <c r="F14" s="13" t="s">
        <v>59</v>
      </c>
      <c r="G14" s="13"/>
      <c r="H14" s="13"/>
      <c r="I14" s="14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1"/>
  <dimension ref="A1:I6"/>
  <sheetViews>
    <sheetView topLeftCell="C1" workbookViewId="0">
      <selection activeCell="I12" sqref="I12"/>
    </sheetView>
  </sheetViews>
  <sheetFormatPr defaultColWidth="9" defaultRowHeight="12"/>
  <cols>
    <col min="1" max="1" width="7.875" style="10" customWidth="1"/>
    <col min="2" max="2" width="6.875" style="10" bestFit="1" customWidth="1"/>
    <col min="3" max="3" width="25.5" style="10" customWidth="1"/>
    <col min="4" max="4" width="15.25" style="10" bestFit="1" customWidth="1"/>
    <col min="5" max="5" width="46.875" style="10" customWidth="1"/>
    <col min="6" max="6" width="9.625" style="10" bestFit="1" customWidth="1"/>
    <col min="7" max="7" width="5.125" style="10" bestFit="1" customWidth="1"/>
    <col min="8" max="8" width="18.125" style="10" customWidth="1"/>
    <col min="9" max="9" width="20.625" style="10" bestFit="1" customWidth="1"/>
    <col min="10" max="16384" width="9" style="10"/>
  </cols>
  <sheetData>
    <row r="1" spans="1:9" ht="24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9" t="s">
        <v>90</v>
      </c>
      <c r="G1" s="8" t="s">
        <v>91</v>
      </c>
      <c r="H1" s="8" t="s">
        <v>174</v>
      </c>
      <c r="I1" s="8" t="s">
        <v>92</v>
      </c>
    </row>
    <row r="2" spans="1:9" ht="12" customHeight="1">
      <c r="A2" s="41" t="s">
        <v>197</v>
      </c>
      <c r="B2" s="44" t="s">
        <v>101</v>
      </c>
      <c r="C2" s="43" t="s">
        <v>4</v>
      </c>
      <c r="D2" s="43" t="s">
        <v>5</v>
      </c>
      <c r="E2" s="43" t="s">
        <v>106</v>
      </c>
      <c r="F2" s="43" t="s">
        <v>107</v>
      </c>
      <c r="G2" s="49"/>
      <c r="H2" s="49" t="s">
        <v>176</v>
      </c>
      <c r="I2" s="49" t="s">
        <v>108</v>
      </c>
    </row>
    <row r="3" spans="1:9" s="40" customFormat="1" ht="24">
      <c r="A3" s="41" t="s">
        <v>242</v>
      </c>
      <c r="B3" s="44" t="s">
        <v>119</v>
      </c>
      <c r="C3" s="43" t="s">
        <v>6</v>
      </c>
      <c r="D3" s="43" t="s">
        <v>7</v>
      </c>
      <c r="E3" s="43" t="s">
        <v>213</v>
      </c>
      <c r="F3" s="43" t="s">
        <v>8</v>
      </c>
      <c r="G3" s="49"/>
      <c r="H3" s="49" t="s">
        <v>176</v>
      </c>
      <c r="I3" s="49" t="s">
        <v>108</v>
      </c>
    </row>
    <row r="4" spans="1:9" s="40" customFormat="1">
      <c r="A4" s="41" t="s">
        <v>243</v>
      </c>
      <c r="B4" s="44" t="s">
        <v>101</v>
      </c>
      <c r="C4" s="43" t="s">
        <v>102</v>
      </c>
      <c r="D4" s="43" t="s">
        <v>22</v>
      </c>
      <c r="E4" s="43" t="s">
        <v>156</v>
      </c>
      <c r="F4" s="43" t="s">
        <v>103</v>
      </c>
      <c r="G4" s="49"/>
      <c r="H4" s="49" t="s">
        <v>176</v>
      </c>
      <c r="I4" s="49"/>
    </row>
    <row r="5" spans="1:9" s="40" customFormat="1">
      <c r="A5" s="41" t="s">
        <v>244</v>
      </c>
      <c r="B5" s="44" t="s">
        <v>101</v>
      </c>
      <c r="C5" s="43" t="s">
        <v>105</v>
      </c>
      <c r="D5" s="43" t="s">
        <v>25</v>
      </c>
      <c r="E5" s="43" t="s">
        <v>157</v>
      </c>
      <c r="F5" s="43" t="s">
        <v>23</v>
      </c>
      <c r="G5" s="49"/>
      <c r="H5" s="49" t="s">
        <v>176</v>
      </c>
      <c r="I5" s="49"/>
    </row>
    <row r="6" spans="1:9" s="22" customFormat="1" ht="72">
      <c r="A6" s="41" t="s">
        <v>245</v>
      </c>
      <c r="B6" s="32" t="s">
        <v>2</v>
      </c>
      <c r="C6" s="38" t="s">
        <v>201</v>
      </c>
      <c r="D6" s="24" t="s">
        <v>210</v>
      </c>
      <c r="E6" s="24" t="s">
        <v>211</v>
      </c>
      <c r="F6" s="24" t="s">
        <v>204</v>
      </c>
      <c r="G6" s="24"/>
      <c r="H6" s="14" t="s">
        <v>176</v>
      </c>
      <c r="I6" s="23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4"/>
  <dimension ref="A1:I6"/>
  <sheetViews>
    <sheetView workbookViewId="0">
      <selection activeCell="I13" sqref="I13"/>
    </sheetView>
  </sheetViews>
  <sheetFormatPr defaultColWidth="9" defaultRowHeight="12.75"/>
  <cols>
    <col min="1" max="1" width="8.625" style="11" customWidth="1"/>
    <col min="2" max="2" width="6.875" style="11" bestFit="1" customWidth="1"/>
    <col min="3" max="4" width="16.875" style="11" customWidth="1"/>
    <col min="5" max="5" width="29.5" style="11" customWidth="1"/>
    <col min="6" max="6" width="9.625" style="11" bestFit="1" customWidth="1"/>
    <col min="7" max="7" width="5.125" style="11" bestFit="1" customWidth="1"/>
    <col min="8" max="8" width="17.5" style="11" customWidth="1"/>
    <col min="9" max="9" width="19.875" style="11" customWidth="1"/>
    <col min="10" max="16384" width="9" style="10"/>
  </cols>
  <sheetData>
    <row r="1" spans="1:9" ht="24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9" t="s">
        <v>90</v>
      </c>
      <c r="G1" s="8" t="s">
        <v>91</v>
      </c>
      <c r="H1" s="8" t="s">
        <v>175</v>
      </c>
      <c r="I1" s="8" t="s">
        <v>92</v>
      </c>
    </row>
    <row r="2" spans="1:9" ht="12">
      <c r="A2" s="31" t="s">
        <v>246</v>
      </c>
      <c r="B2" s="31" t="s">
        <v>1</v>
      </c>
      <c r="C2" s="13" t="s">
        <v>4</v>
      </c>
      <c r="D2" s="13" t="s">
        <v>5</v>
      </c>
      <c r="E2" s="13" t="s">
        <v>106</v>
      </c>
      <c r="F2" s="13" t="s">
        <v>68</v>
      </c>
      <c r="G2" s="18"/>
      <c r="H2" s="18" t="s">
        <v>177</v>
      </c>
      <c r="I2" s="18" t="s">
        <v>108</v>
      </c>
    </row>
    <row r="3" spans="1:9" ht="24">
      <c r="A3" s="48" t="s">
        <v>198</v>
      </c>
      <c r="B3" s="48" t="s">
        <v>0</v>
      </c>
      <c r="C3" s="43" t="s">
        <v>6</v>
      </c>
      <c r="D3" s="43" t="s">
        <v>7</v>
      </c>
      <c r="E3" s="43" t="s">
        <v>120</v>
      </c>
      <c r="F3" s="43" t="s">
        <v>8</v>
      </c>
      <c r="G3" s="51"/>
      <c r="H3" s="51" t="s">
        <v>177</v>
      </c>
      <c r="I3" s="51" t="s">
        <v>108</v>
      </c>
    </row>
    <row r="4" spans="1:9" s="53" customFormat="1" ht="55.5" customHeight="1">
      <c r="A4" s="31" t="s">
        <v>247</v>
      </c>
      <c r="B4" s="48" t="s">
        <v>167</v>
      </c>
      <c r="C4" s="52" t="s">
        <v>203</v>
      </c>
      <c r="D4" s="52" t="s">
        <v>200</v>
      </c>
      <c r="E4" s="52" t="s">
        <v>169</v>
      </c>
      <c r="F4" s="52" t="s">
        <v>121</v>
      </c>
      <c r="G4" s="52"/>
      <c r="H4" s="18" t="s">
        <v>177</v>
      </c>
      <c r="I4" s="52"/>
    </row>
    <row r="5" spans="1:9" s="39" customFormat="1" ht="24">
      <c r="A5" s="48" t="s">
        <v>248</v>
      </c>
      <c r="B5" s="46" t="s">
        <v>139</v>
      </c>
      <c r="C5" s="43" t="s">
        <v>21</v>
      </c>
      <c r="D5" s="43" t="s">
        <v>22</v>
      </c>
      <c r="E5" s="43" t="s">
        <v>156</v>
      </c>
      <c r="F5" s="43" t="s">
        <v>23</v>
      </c>
      <c r="G5" s="43"/>
      <c r="H5" s="51" t="s">
        <v>177</v>
      </c>
      <c r="I5" s="49" t="s">
        <v>104</v>
      </c>
    </row>
    <row r="6" spans="1:9" s="39" customFormat="1" ht="24">
      <c r="A6" s="31" t="s">
        <v>212</v>
      </c>
      <c r="B6" s="46" t="s">
        <v>139</v>
      </c>
      <c r="C6" s="43" t="s">
        <v>24</v>
      </c>
      <c r="D6" s="43" t="s">
        <v>25</v>
      </c>
      <c r="E6" s="43" t="s">
        <v>154</v>
      </c>
      <c r="F6" s="43" t="s">
        <v>23</v>
      </c>
      <c r="G6" s="43"/>
      <c r="H6" s="51" t="s">
        <v>177</v>
      </c>
      <c r="I6" s="49" t="s">
        <v>104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6"/>
  <dimension ref="A1:I10"/>
  <sheetViews>
    <sheetView workbookViewId="0">
      <selection activeCell="D19" sqref="D19"/>
    </sheetView>
  </sheetViews>
  <sheetFormatPr defaultColWidth="8.875" defaultRowHeight="12"/>
  <cols>
    <col min="1" max="1" width="8.625" style="22" bestFit="1" customWidth="1"/>
    <col min="2" max="2" width="6.875" style="22" bestFit="1" customWidth="1"/>
    <col min="3" max="3" width="17.25" style="22" customWidth="1"/>
    <col min="4" max="4" width="15.625" style="22" customWidth="1"/>
    <col min="5" max="5" width="30.75" style="22" customWidth="1"/>
    <col min="6" max="6" width="9.625" style="22" bestFit="1" customWidth="1"/>
    <col min="7" max="7" width="8.875" style="22"/>
    <col min="8" max="8" width="18.375" style="22" customWidth="1"/>
    <col min="9" max="9" width="9.875" style="22" bestFit="1" customWidth="1"/>
    <col min="10" max="16384" width="8.875" style="22"/>
  </cols>
  <sheetData>
    <row r="1" spans="1:9" ht="24">
      <c r="A1" s="15" t="s">
        <v>93</v>
      </c>
      <c r="B1" s="15" t="s">
        <v>94</v>
      </c>
      <c r="C1" s="15" t="s">
        <v>95</v>
      </c>
      <c r="D1" s="15" t="s">
        <v>96</v>
      </c>
      <c r="E1" s="15" t="s">
        <v>97</v>
      </c>
      <c r="F1" s="16" t="s">
        <v>98</v>
      </c>
      <c r="G1" s="15" t="s">
        <v>99</v>
      </c>
      <c r="H1" s="15" t="s">
        <v>175</v>
      </c>
      <c r="I1" s="15" t="s">
        <v>100</v>
      </c>
    </row>
    <row r="2" spans="1:9">
      <c r="A2" s="31" t="s">
        <v>199</v>
      </c>
      <c r="B2" s="31" t="s">
        <v>0</v>
      </c>
      <c r="C2" s="13" t="s">
        <v>4</v>
      </c>
      <c r="D2" s="13" t="s">
        <v>5</v>
      </c>
      <c r="E2" s="13" t="s">
        <v>106</v>
      </c>
      <c r="F2" s="13" t="s">
        <v>122</v>
      </c>
      <c r="G2" s="14"/>
      <c r="H2" s="14" t="s">
        <v>177</v>
      </c>
      <c r="I2" s="14" t="s">
        <v>123</v>
      </c>
    </row>
    <row r="3" spans="1:9" ht="24">
      <c r="A3" s="48" t="s">
        <v>249</v>
      </c>
      <c r="B3" s="48" t="s">
        <v>0</v>
      </c>
      <c r="C3" s="43" t="s">
        <v>6</v>
      </c>
      <c r="D3" s="43" t="s">
        <v>7</v>
      </c>
      <c r="E3" s="43" t="s">
        <v>124</v>
      </c>
      <c r="F3" s="43" t="s">
        <v>8</v>
      </c>
      <c r="G3" s="49"/>
      <c r="H3" s="49" t="s">
        <v>177</v>
      </c>
      <c r="I3" s="49" t="s">
        <v>123</v>
      </c>
    </row>
    <row r="4" spans="1:9">
      <c r="A4" s="31" t="s">
        <v>250</v>
      </c>
      <c r="B4" s="31" t="s">
        <v>0</v>
      </c>
      <c r="C4" s="20" t="s">
        <v>60</v>
      </c>
      <c r="D4" s="13" t="s">
        <v>61</v>
      </c>
      <c r="E4" s="13" t="s">
        <v>61</v>
      </c>
      <c r="F4" s="13" t="s">
        <v>125</v>
      </c>
      <c r="G4" s="13" t="s">
        <v>126</v>
      </c>
      <c r="H4" s="14" t="s">
        <v>177</v>
      </c>
      <c r="I4" s="14" t="s">
        <v>127</v>
      </c>
    </row>
    <row r="5" spans="1:9" ht="24">
      <c r="A5" s="48" t="s">
        <v>251</v>
      </c>
      <c r="B5" s="31" t="s">
        <v>0</v>
      </c>
      <c r="C5" s="20" t="s">
        <v>21</v>
      </c>
      <c r="D5" s="13" t="s">
        <v>22</v>
      </c>
      <c r="E5" s="13" t="s">
        <v>156</v>
      </c>
      <c r="F5" s="13" t="s">
        <v>103</v>
      </c>
      <c r="G5" s="13"/>
      <c r="H5" s="14" t="s">
        <v>177</v>
      </c>
      <c r="I5" s="14" t="s">
        <v>127</v>
      </c>
    </row>
    <row r="6" spans="1:9" ht="24">
      <c r="A6" s="31" t="s">
        <v>252</v>
      </c>
      <c r="B6" s="31" t="s">
        <v>0</v>
      </c>
      <c r="C6" s="20" t="s">
        <v>24</v>
      </c>
      <c r="D6" s="13" t="s">
        <v>25</v>
      </c>
      <c r="E6" s="13" t="s">
        <v>154</v>
      </c>
      <c r="F6" s="13" t="s">
        <v>146</v>
      </c>
      <c r="G6" s="13"/>
      <c r="H6" s="14" t="s">
        <v>177</v>
      </c>
      <c r="I6" s="14" t="s">
        <v>127</v>
      </c>
    </row>
    <row r="7" spans="1:9" ht="43.5" customHeight="1">
      <c r="A7" s="48" t="s">
        <v>253</v>
      </c>
      <c r="B7" s="31" t="s">
        <v>0</v>
      </c>
      <c r="C7" s="20" t="s">
        <v>62</v>
      </c>
      <c r="D7" s="13" t="s">
        <v>63</v>
      </c>
      <c r="E7" s="13" t="s">
        <v>128</v>
      </c>
      <c r="F7" s="13" t="s">
        <v>8</v>
      </c>
      <c r="G7" s="13"/>
      <c r="H7" s="14" t="s">
        <v>177</v>
      </c>
      <c r="I7" s="14" t="s">
        <v>127</v>
      </c>
    </row>
    <row r="8" spans="1:9">
      <c r="A8" s="31" t="s">
        <v>254</v>
      </c>
      <c r="B8" s="29" t="s">
        <v>2</v>
      </c>
      <c r="C8" s="20" t="s">
        <v>153</v>
      </c>
      <c r="D8" s="13" t="s">
        <v>64</v>
      </c>
      <c r="E8" s="13" t="s">
        <v>160</v>
      </c>
      <c r="F8" s="13" t="s">
        <v>147</v>
      </c>
      <c r="G8" s="13"/>
      <c r="H8" s="14" t="s">
        <v>177</v>
      </c>
      <c r="I8" s="14" t="s">
        <v>127</v>
      </c>
    </row>
    <row r="9" spans="1:9">
      <c r="A9" s="48" t="s">
        <v>255</v>
      </c>
      <c r="B9" s="29" t="s">
        <v>2</v>
      </c>
      <c r="C9" s="20" t="s">
        <v>65</v>
      </c>
      <c r="D9" s="13" t="s">
        <v>129</v>
      </c>
      <c r="E9" s="13" t="s">
        <v>130</v>
      </c>
      <c r="F9" s="13" t="s">
        <v>8</v>
      </c>
      <c r="G9" s="13"/>
      <c r="H9" s="14" t="s">
        <v>177</v>
      </c>
      <c r="I9" s="21"/>
    </row>
    <row r="10" spans="1:9" s="57" customFormat="1" ht="36">
      <c r="A10" s="31" t="s">
        <v>256</v>
      </c>
      <c r="B10" s="54" t="s">
        <v>119</v>
      </c>
      <c r="C10" s="55" t="s">
        <v>66</v>
      </c>
      <c r="D10" s="43" t="s">
        <v>131</v>
      </c>
      <c r="E10" s="43" t="s">
        <v>168</v>
      </c>
      <c r="F10" s="43" t="s">
        <v>59</v>
      </c>
      <c r="G10" s="43"/>
      <c r="H10" s="14" t="s">
        <v>177</v>
      </c>
      <c r="I10" s="56"/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9"/>
  <sheetViews>
    <sheetView topLeftCell="A11" zoomScale="85" zoomScaleNormal="85" workbookViewId="0">
      <selection activeCell="M26" sqref="M26"/>
    </sheetView>
  </sheetViews>
  <sheetFormatPr defaultColWidth="8.875" defaultRowHeight="12"/>
  <cols>
    <col min="1" max="16384" width="8.875" style="61"/>
  </cols>
  <sheetData>
    <row r="1" spans="1:1">
      <c r="A1" s="61" t="s">
        <v>258</v>
      </c>
    </row>
    <row r="29" spans="1:1">
      <c r="A29" s="61" t="s">
        <v>259</v>
      </c>
    </row>
  </sheetData>
  <phoneticPr fontId="1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修订历史</vt:lpstr>
      <vt:lpstr>Index</vt:lpstr>
      <vt:lpstr>AA</vt:lpstr>
      <vt:lpstr>AB</vt:lpstr>
      <vt:lpstr>AC</vt:lpstr>
      <vt:lpstr>AD</vt:lpstr>
      <vt:lpstr>AE</vt:lpstr>
      <vt:lpstr>AF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</dc:creator>
  <cp:lastModifiedBy>zb</cp:lastModifiedBy>
  <cp:lastPrinted>2004-12-06T02:44:53Z</cp:lastPrinted>
  <dcterms:created xsi:type="dcterms:W3CDTF">1996-12-17T01:32:42Z</dcterms:created>
  <dcterms:modified xsi:type="dcterms:W3CDTF">2015-03-05T01:43:03Z</dcterms:modified>
</cp:coreProperties>
</file>