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910" windowHeight="5505" activeTab="4"/>
  </bookViews>
  <sheets>
    <sheet name="修订历史" sheetId="1" r:id="rId1"/>
    <sheet name="Index" sheetId="2" r:id="rId2"/>
    <sheet name="HA" sheetId="8" r:id="rId3"/>
    <sheet name="HB" sheetId="9" r:id="rId4"/>
    <sheet name="HC" sheetId="10" r:id="rId5"/>
  </sheets>
  <calcPr calcId="125725"/>
</workbook>
</file>

<file path=xl/calcChain.xml><?xml version="1.0" encoding="utf-8"?>
<calcChain xmlns="http://schemas.openxmlformats.org/spreadsheetml/2006/main">
  <c r="K4" i="2"/>
  <c r="K3"/>
  <c r="K2"/>
  <c r="J4"/>
  <c r="J3"/>
  <c r="J2"/>
  <c r="H4"/>
  <c r="H3"/>
  <c r="H2"/>
  <c r="G4"/>
  <c r="G3"/>
  <c r="G2"/>
  <c r="F4"/>
  <c r="F3"/>
  <c r="F2"/>
  <c r="E4"/>
  <c r="E3"/>
  <c r="E2"/>
  <c r="D4"/>
  <c r="D3"/>
  <c r="D2"/>
  <c r="L2" l="1"/>
  <c r="H5"/>
  <c r="G5"/>
  <c r="F5"/>
  <c r="K5" l="1"/>
  <c r="I2"/>
  <c r="L4"/>
  <c r="J5"/>
  <c r="I3"/>
  <c r="L3"/>
  <c r="L5" s="1"/>
  <c r="I4"/>
  <c r="E5"/>
  <c r="D5"/>
  <c r="I5" l="1"/>
</calcChain>
</file>

<file path=xl/sharedStrings.xml><?xml version="1.0" encoding="utf-8"?>
<sst xmlns="http://schemas.openxmlformats.org/spreadsheetml/2006/main" count="193" uniqueCount="114">
  <si>
    <t>版本</t>
  </si>
  <si>
    <t>日期</t>
  </si>
  <si>
    <t>修订内容</t>
  </si>
  <si>
    <t>修订人</t>
  </si>
  <si>
    <t>索引</t>
  </si>
  <si>
    <t>性能参数表名</t>
  </si>
  <si>
    <t>备注</t>
  </si>
  <si>
    <t>小计</t>
  </si>
  <si>
    <t>合计</t>
  </si>
  <si>
    <t>统计编码</t>
  </si>
  <si>
    <t>重要度</t>
  </si>
  <si>
    <t>英文名称</t>
  </si>
  <si>
    <t>中文名称</t>
  </si>
  <si>
    <t>定义</t>
  </si>
  <si>
    <t>触发点</t>
  </si>
  <si>
    <t>采集方式</t>
  </si>
  <si>
    <t>数据类型</t>
  </si>
  <si>
    <t>单位</t>
  </si>
  <si>
    <t>空间粒度</t>
  </si>
  <si>
    <t>时间粒度</t>
  </si>
  <si>
    <t>上报周期</t>
  </si>
  <si>
    <r>
      <t>C</t>
    </r>
    <r>
      <rPr>
        <sz val="10"/>
        <rFont val="宋体"/>
        <family val="3"/>
        <charset val="134"/>
      </rPr>
      <t>C</t>
    </r>
    <phoneticPr fontId="3" type="noConversion"/>
  </si>
  <si>
    <t>整数</t>
    <phoneticPr fontId="3" type="noConversion"/>
  </si>
  <si>
    <t>个</t>
  </si>
  <si>
    <t>A</t>
    <phoneticPr fontId="3" type="noConversion"/>
  </si>
  <si>
    <t>15分钟</t>
    <phoneticPr fontId="3" type="noConversion"/>
  </si>
  <si>
    <t>创建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</si>
  <si>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PU.MeanRatio</t>
    </r>
    <phoneticPr fontId="7" type="noConversion"/>
  </si>
  <si>
    <t>A</t>
    <phoneticPr fontId="7" type="noConversion"/>
  </si>
  <si>
    <t>无</t>
    <phoneticPr fontId="7" type="noConversion"/>
  </si>
  <si>
    <t>SI</t>
    <phoneticPr fontId="7" type="noConversion"/>
  </si>
  <si>
    <t>15分钟</t>
    <phoneticPr fontId="7" type="noConversion"/>
  </si>
  <si>
    <t>整数</t>
    <phoneticPr fontId="2" type="noConversion"/>
  </si>
  <si>
    <t>个</t>
    <phoneticPr fontId="2" type="noConversion"/>
  </si>
  <si>
    <t>AG上连接的平均HENB数</t>
    <phoneticPr fontId="2" type="noConversion"/>
  </si>
  <si>
    <t>AG上连接的最大HENB数</t>
    <phoneticPr fontId="2" type="noConversion"/>
  </si>
  <si>
    <t>统计AG上连接的平均HENB数</t>
    <phoneticPr fontId="2" type="noConversion"/>
  </si>
  <si>
    <t>统计AG上连接的最大HENB数</t>
    <phoneticPr fontId="2" type="noConversion"/>
  </si>
  <si>
    <t>CC</t>
  </si>
  <si>
    <t>整数</t>
  </si>
  <si>
    <t>15分钟</t>
  </si>
  <si>
    <t>V1.0.0</t>
    <phoneticPr fontId="2" type="noConversion"/>
  </si>
  <si>
    <t>AG收到的S1注册请求次数</t>
    <phoneticPr fontId="2" type="noConversion"/>
  </si>
  <si>
    <t>统计AG收到HENB接入请求次数</t>
    <phoneticPr fontId="2" type="noConversion"/>
  </si>
  <si>
    <t>AG返回的S1注册成功次数</t>
    <phoneticPr fontId="2" type="noConversion"/>
  </si>
  <si>
    <t>统计AG响应HENB接入成功次数</t>
    <phoneticPr fontId="2" type="noConversion"/>
  </si>
  <si>
    <t>AG返回的S1注册失败次数</t>
    <phoneticPr fontId="2" type="noConversion"/>
  </si>
  <si>
    <t>统计AG响应HENB接入失败次数</t>
    <phoneticPr fontId="2" type="noConversion"/>
  </si>
  <si>
    <t>测量周期中，主处理器的平均负荷(单位：百分比) 。</t>
    <phoneticPr fontId="7" type="noConversion"/>
  </si>
  <si>
    <t>A</t>
    <phoneticPr fontId="7" type="noConversion"/>
  </si>
  <si>
    <t>CPU.MAXRatio</t>
    <phoneticPr fontId="7" type="noConversion"/>
  </si>
  <si>
    <r>
      <t>测量周期中，主处理器的峰值负荷</t>
    </r>
    <r>
      <rPr>
        <sz val="11"/>
        <rFont val="Arial"/>
        <family val="2"/>
      </rPr>
      <t>(</t>
    </r>
    <r>
      <rPr>
        <sz val="11"/>
        <rFont val="宋体"/>
        <family val="3"/>
        <charset val="134"/>
      </rPr>
      <t>单位：百分比</t>
    </r>
    <r>
      <rPr>
        <sz val="11"/>
        <rFont val="Arial"/>
        <family val="2"/>
      </rPr>
      <t>)</t>
    </r>
    <r>
      <rPr>
        <sz val="11"/>
        <rFont val="宋体"/>
        <family val="3"/>
        <charset val="134"/>
      </rPr>
      <t>。</t>
    </r>
    <phoneticPr fontId="7" type="noConversion"/>
  </si>
  <si>
    <t>无</t>
    <phoneticPr fontId="7" type="noConversion"/>
  </si>
  <si>
    <t>SI</t>
    <phoneticPr fontId="7" type="noConversion"/>
  </si>
  <si>
    <t>15分钟</t>
    <phoneticPr fontId="7" type="noConversion"/>
  </si>
  <si>
    <t>AG转发给HeNB的寻呼消息次数</t>
    <phoneticPr fontId="2" type="noConversion"/>
  </si>
  <si>
    <t>统计收到MME发送的寻呼消息次数</t>
    <phoneticPr fontId="3" type="noConversion"/>
  </si>
  <si>
    <r>
      <t>MME发给AG的</t>
    </r>
    <r>
      <rPr>
        <sz val="10"/>
        <rFont val="宋体"/>
        <family val="3"/>
        <charset val="134"/>
      </rPr>
      <t>寻呼消息次数</t>
    </r>
    <phoneticPr fontId="2" type="noConversion"/>
  </si>
  <si>
    <t>PAG.PagingMsgToHeNB</t>
    <phoneticPr fontId="2" type="noConversion"/>
  </si>
  <si>
    <r>
      <t>AG收到MME发送的PAGING</t>
    </r>
    <r>
      <rPr>
        <sz val="11"/>
        <color theme="1"/>
        <rFont val="宋体"/>
        <charset val="134"/>
        <scheme val="minor"/>
      </rPr>
      <t>消息时（3GPP TS 36.413）</t>
    </r>
    <phoneticPr fontId="7" type="noConversion"/>
  </si>
  <si>
    <t>统计AG转发的寻呼消息次数，一条寻呼消息转发给多个HeNB记为一次。</t>
    <phoneticPr fontId="7" type="noConversion"/>
  </si>
  <si>
    <t>CPU负荷峰值</t>
    <phoneticPr fontId="7" type="noConversion"/>
  </si>
  <si>
    <t>CPU负荷均值</t>
    <phoneticPr fontId="7" type="noConversion"/>
  </si>
  <si>
    <t>实数</t>
    <phoneticPr fontId="2" type="noConversion"/>
  </si>
  <si>
    <t>%</t>
    <phoneticPr fontId="2" type="noConversion"/>
  </si>
  <si>
    <r>
      <t>AGHA0</t>
    </r>
    <r>
      <rPr>
        <sz val="11"/>
        <rFont val="宋体"/>
        <family val="3"/>
        <charset val="134"/>
      </rPr>
      <t>1</t>
    </r>
    <phoneticPr fontId="2" type="noConversion"/>
  </si>
  <si>
    <r>
      <t>AGHA02</t>
    </r>
    <r>
      <rPr>
        <sz val="11"/>
        <rFont val="宋体"/>
        <family val="3"/>
        <charset val="134"/>
      </rPr>
      <t/>
    </r>
    <phoneticPr fontId="2" type="noConversion"/>
  </si>
  <si>
    <r>
      <t>AGHA03</t>
    </r>
    <r>
      <rPr>
        <sz val="11"/>
        <rFont val="宋体"/>
        <family val="3"/>
        <charset val="134"/>
      </rPr>
      <t/>
    </r>
  </si>
  <si>
    <r>
      <t>AGHA04</t>
    </r>
    <r>
      <rPr>
        <sz val="11"/>
        <rFont val="宋体"/>
        <family val="3"/>
        <charset val="134"/>
      </rPr>
      <t/>
    </r>
  </si>
  <si>
    <r>
      <t>AGHA05</t>
    </r>
    <r>
      <rPr>
        <sz val="11"/>
        <rFont val="宋体"/>
        <family val="3"/>
        <charset val="134"/>
      </rPr>
      <t/>
    </r>
  </si>
  <si>
    <t>AGHB01</t>
    <phoneticPr fontId="7" type="noConversion"/>
  </si>
  <si>
    <r>
      <t>AGHB0</t>
    </r>
    <r>
      <rPr>
        <sz val="11"/>
        <color indexed="8"/>
        <rFont val="宋体"/>
        <family val="3"/>
        <charset val="134"/>
      </rPr>
      <t>2</t>
    </r>
    <phoneticPr fontId="2" type="noConversion"/>
  </si>
  <si>
    <r>
      <t>AGH</t>
    </r>
    <r>
      <rPr>
        <sz val="11"/>
        <color indexed="8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  <scheme val="minor"/>
      </rPr>
      <t>01</t>
    </r>
    <phoneticPr fontId="7" type="noConversion"/>
  </si>
  <si>
    <r>
      <t>AGH</t>
    </r>
    <r>
      <rPr>
        <sz val="11"/>
        <color indexed="8"/>
        <rFont val="宋体"/>
        <charset val="134"/>
      </rPr>
      <t>C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indexed="8"/>
        <rFont val="宋体"/>
        <family val="3"/>
        <charset val="134"/>
      </rPr>
      <t>2</t>
    </r>
    <phoneticPr fontId="7" type="noConversion"/>
  </si>
  <si>
    <t>方波</t>
    <phoneticPr fontId="2" type="noConversion"/>
  </si>
  <si>
    <t>备注</t>
    <phoneticPr fontId="2" type="noConversion"/>
  </si>
  <si>
    <t>A类测量数</t>
    <phoneticPr fontId="2" type="noConversion"/>
  </si>
  <si>
    <t>B类测量数</t>
    <phoneticPr fontId="2" type="noConversion"/>
  </si>
  <si>
    <t>C类测量数</t>
    <phoneticPr fontId="2" type="noConversion"/>
  </si>
  <si>
    <t>CA类测量数</t>
    <phoneticPr fontId="2" type="noConversion"/>
  </si>
  <si>
    <t>CB类测量数</t>
    <phoneticPr fontId="2" type="noConversion"/>
  </si>
  <si>
    <t>A类测试数</t>
    <phoneticPr fontId="2" type="noConversion"/>
  </si>
  <si>
    <t>B类测试数</t>
    <phoneticPr fontId="2" type="noConversion"/>
  </si>
  <si>
    <t>测试数</t>
    <phoneticPr fontId="2" type="noConversion"/>
  </si>
  <si>
    <t>HA</t>
    <phoneticPr fontId="2" type="noConversion"/>
  </si>
  <si>
    <t>HB</t>
    <phoneticPr fontId="2" type="noConversion"/>
  </si>
  <si>
    <t>HC</t>
    <phoneticPr fontId="2" type="noConversion"/>
  </si>
  <si>
    <t>连接HeNB统计数据</t>
  </si>
  <si>
    <t>寻呼统计数据</t>
  </si>
  <si>
    <t>CPU占用率统计数据</t>
  </si>
  <si>
    <t>测量族</t>
    <phoneticPr fontId="2" type="noConversion"/>
  </si>
  <si>
    <t>测量族说明</t>
    <phoneticPr fontId="2" type="noConversion"/>
  </si>
  <si>
    <t>PAG</t>
    <phoneticPr fontId="2" type="noConversion"/>
  </si>
  <si>
    <t>CPU</t>
    <phoneticPr fontId="2" type="noConversion"/>
  </si>
  <si>
    <t>测试要求</t>
    <phoneticPr fontId="2" type="noConversion"/>
  </si>
  <si>
    <t>HeNB</t>
    <phoneticPr fontId="2" type="noConversion"/>
  </si>
  <si>
    <t>HeNB.S1SetupRequest</t>
    <phoneticPr fontId="2" type="noConversion"/>
  </si>
  <si>
    <t>HeNB.S1SetupResponse</t>
    <phoneticPr fontId="2" type="noConversion"/>
  </si>
  <si>
    <t>HeNB.S1SetupFailure</t>
    <phoneticPr fontId="2" type="noConversion"/>
  </si>
  <si>
    <t>HeNB.MeanNum</t>
    <phoneticPr fontId="2" type="noConversion"/>
  </si>
  <si>
    <t>HeNB.MaxNum</t>
    <phoneticPr fontId="2" type="noConversion"/>
  </si>
  <si>
    <t>SI</t>
    <phoneticPr fontId="3" type="noConversion"/>
  </si>
  <si>
    <t>否</t>
    <phoneticPr fontId="2" type="noConversion"/>
  </si>
  <si>
    <t>是</t>
    <phoneticPr fontId="2" type="noConversion"/>
  </si>
  <si>
    <t>PAG.PagingMsgFromMME</t>
    <phoneticPr fontId="2" type="noConversion"/>
  </si>
  <si>
    <t>否</t>
    <phoneticPr fontId="7" type="noConversion"/>
  </si>
  <si>
    <t xml:space="preserve">至少每隔180秒采样一次存在的HeNB连接（S1  SETUP成功）数量，统计周期末对所有采样值取最大值。
</t>
    <phoneticPr fontId="2" type="noConversion"/>
  </si>
  <si>
    <t xml:space="preserve">至少每隔180秒采样一次存在的HeNB连接（S1  SETUP成功）数量，统计周期末对所有采样值取平均值。
</t>
    <phoneticPr fontId="2" type="noConversion"/>
  </si>
  <si>
    <t>AG转发PAGING消息给第一个HeNB时（3GPP TS 36.413）</t>
    <phoneticPr fontId="7" type="noConversion"/>
  </si>
  <si>
    <t>HeNB向AG发送“S1注册请求”（S1 SETUP REQUEST）消息。（3GPP TS 36.300）</t>
    <phoneticPr fontId="2" type="noConversion"/>
  </si>
  <si>
    <t>AG向HeNB发送“S1注册响应”（S1 SETUP RESPONSE）消息。（3GPP TS 36.300）</t>
    <phoneticPr fontId="2" type="noConversion"/>
  </si>
  <si>
    <t>AG向HeNB发送“S1注册失败”（S1 SETUP FAILURE）消息。（3GPP TS 36.300）</t>
    <phoneticPr fontId="2" type="noConversion"/>
  </si>
  <si>
    <t>HegwFunction</t>
    <phoneticPr fontId="2" type="noConversion"/>
  </si>
  <si>
    <t>HegwFunction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</si>
</sst>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  <font>
      <sz val="11"/>
      <color indexed="8"/>
      <name val="宋体"/>
      <charset val="134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justify" vertical="center"/>
    </xf>
    <xf numFmtId="176" fontId="0" fillId="0" borderId="1" xfId="0" applyNumberFormat="1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justify" vertical="center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/>
    </xf>
    <xf numFmtId="0" fontId="10" fillId="0" borderId="1" xfId="0" applyFont="1" applyFill="1" applyBorder="1">
      <alignment vertical="center"/>
    </xf>
    <xf numFmtId="0" fontId="12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justify" vertical="center"/>
    </xf>
    <xf numFmtId="0" fontId="17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justify" vertical="center" wrapText="1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17" fillId="2" borderId="1" xfId="1" applyFont="1" applyFill="1" applyBorder="1" applyAlignment="1">
      <alignment horizontal="left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6" fillId="4" borderId="1" xfId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3" borderId="1" xfId="1" applyFont="1" applyFill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4" sqref="B14"/>
    </sheetView>
  </sheetViews>
  <sheetFormatPr defaultRowHeight="13.5"/>
  <cols>
    <col min="2" max="2" width="32.625" customWidth="1"/>
    <col min="3" max="3" width="25.625" customWidth="1"/>
    <col min="4" max="4" width="48.875" customWidth="1"/>
  </cols>
  <sheetData>
    <row r="1" spans="1:4">
      <c r="A1" s="26" t="s">
        <v>0</v>
      </c>
      <c r="B1" s="26" t="s">
        <v>1</v>
      </c>
      <c r="C1" s="26" t="s">
        <v>2</v>
      </c>
      <c r="D1" s="26" t="s">
        <v>3</v>
      </c>
    </row>
    <row r="2" spans="1:4">
      <c r="A2" s="17" t="s">
        <v>41</v>
      </c>
      <c r="B2" s="2">
        <v>42063</v>
      </c>
      <c r="C2" s="1" t="s">
        <v>26</v>
      </c>
      <c r="D2" s="1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9"/>
  <sheetViews>
    <sheetView workbookViewId="0">
      <selection activeCell="D19" sqref="D19"/>
    </sheetView>
  </sheetViews>
  <sheetFormatPr defaultRowHeight="13.5"/>
  <cols>
    <col min="1" max="1" width="11.25" customWidth="1"/>
    <col min="2" max="2" width="29.25" customWidth="1"/>
    <col min="3" max="3" width="7.125" customWidth="1"/>
    <col min="4" max="4" width="10.25" customWidth="1"/>
    <col min="5" max="5" width="8.875" customWidth="1"/>
    <col min="6" max="6" width="8.75" customWidth="1"/>
  </cols>
  <sheetData>
    <row r="1" spans="1:12">
      <c r="A1" s="27" t="s">
        <v>4</v>
      </c>
      <c r="B1" s="28" t="s">
        <v>5</v>
      </c>
      <c r="C1" s="28" t="s">
        <v>75</v>
      </c>
      <c r="D1" s="27" t="s">
        <v>76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7</v>
      </c>
      <c r="J1" s="27" t="s">
        <v>81</v>
      </c>
      <c r="K1" s="27" t="s">
        <v>82</v>
      </c>
      <c r="L1" s="27" t="s">
        <v>83</v>
      </c>
    </row>
    <row r="2" spans="1:12">
      <c r="A2" s="24" t="s">
        <v>84</v>
      </c>
      <c r="B2" s="29" t="s">
        <v>87</v>
      </c>
      <c r="C2" s="24"/>
      <c r="D2" s="24">
        <f>COUNTIF(HA!$B:$B,"A")</f>
        <v>5</v>
      </c>
      <c r="E2" s="24">
        <f>COUNTIF(HA!$B:$B,"B")</f>
        <v>0</v>
      </c>
      <c r="F2" s="24">
        <f>COUNTIF(HA!$B:$B,"C")</f>
        <v>0</v>
      </c>
      <c r="G2" s="24">
        <f>COUNTIF(HA!$B:$B,"CA")</f>
        <v>0</v>
      </c>
      <c r="H2" s="24">
        <f>COUNTIF(HA!$B:$B,"CB")</f>
        <v>0</v>
      </c>
      <c r="I2" s="24">
        <f t="shared" ref="I2:I4" si="0">SUM($D2:$H2)</f>
        <v>5</v>
      </c>
      <c r="J2" s="30">
        <f>SUMPRODUCT((HA!$B$2:$B$53="A")*(HA!$M$2:$M$53="是"))</f>
        <v>3</v>
      </c>
      <c r="K2" s="30">
        <f>SUMPRODUCT((HA!$B$2:$B$53="B")*(HA!$M$2:$M$53="是"))</f>
        <v>0</v>
      </c>
      <c r="L2" s="24">
        <f>SUM(J2:K2)</f>
        <v>3</v>
      </c>
    </row>
    <row r="3" spans="1:12">
      <c r="A3" s="24" t="s">
        <v>85</v>
      </c>
      <c r="B3" s="29" t="s">
        <v>88</v>
      </c>
      <c r="C3" s="24"/>
      <c r="D3" s="24">
        <f>COUNTIF(HB!$B:$B,"A")</f>
        <v>2</v>
      </c>
      <c r="E3" s="24">
        <f>COUNTIF(HB!$B:$B,"B")</f>
        <v>0</v>
      </c>
      <c r="F3" s="24">
        <f>COUNTIF(HB!$B:$B,"C")</f>
        <v>0</v>
      </c>
      <c r="G3" s="24">
        <f>COUNTIF(HB!$B:$B,"CA")</f>
        <v>0</v>
      </c>
      <c r="H3" s="24">
        <f>COUNTIF(HB!$B:$B,"CB")</f>
        <v>0</v>
      </c>
      <c r="I3" s="24">
        <f t="shared" si="0"/>
        <v>2</v>
      </c>
      <c r="J3" s="30">
        <f>SUMPRODUCT((HB!$B$2:$B$49="A")*(HB!$M$2:$M$49="是"))</f>
        <v>0</v>
      </c>
      <c r="K3" s="30">
        <f>SUMPRODUCT((HB!$B$2:$B$49="B")*(HB!$M$2:$M$49="是"))</f>
        <v>0</v>
      </c>
      <c r="L3" s="24">
        <f t="shared" ref="L3:L4" si="1">SUM(J3:K3)</f>
        <v>0</v>
      </c>
    </row>
    <row r="4" spans="1:12">
      <c r="A4" s="24" t="s">
        <v>86</v>
      </c>
      <c r="B4" s="29" t="s">
        <v>89</v>
      </c>
      <c r="C4" s="24"/>
      <c r="D4" s="24">
        <f>COUNTIF(HC!$B:$B,"A")</f>
        <v>2</v>
      </c>
      <c r="E4" s="24">
        <f>COUNTIF(HC!$B:$B,"B")</f>
        <v>0</v>
      </c>
      <c r="F4" s="24">
        <f>COUNTIF(HC!$B:$B,"C")</f>
        <v>0</v>
      </c>
      <c r="G4" s="24">
        <f>COUNTIF(HC!$B:$B,"CA")</f>
        <v>0</v>
      </c>
      <c r="H4" s="24">
        <f>COUNTIF(HC!$B:$B,"CB")</f>
        <v>0</v>
      </c>
      <c r="I4" s="24">
        <f t="shared" si="0"/>
        <v>2</v>
      </c>
      <c r="J4" s="30">
        <f>SUMPRODUCT((HC!$B$2:$B$56="A")*(HC!$M$2:$M$56="是"))</f>
        <v>0</v>
      </c>
      <c r="K4" s="30">
        <f>SUMPRODUCT((HC!$B$2:$B$56="B")*(HC!$M$2:$M$56="是"))</f>
        <v>0</v>
      </c>
      <c r="L4" s="24">
        <f t="shared" si="1"/>
        <v>0</v>
      </c>
    </row>
    <row r="5" spans="1:12">
      <c r="A5" s="38" t="s">
        <v>8</v>
      </c>
      <c r="B5" s="38"/>
      <c r="C5" s="31"/>
      <c r="D5" s="31">
        <f t="shared" ref="D5:L5" si="2">SUM(D2:D4)</f>
        <v>9</v>
      </c>
      <c r="E5" s="31">
        <f t="shared" si="2"/>
        <v>0</v>
      </c>
      <c r="F5" s="31">
        <f t="shared" si="2"/>
        <v>0</v>
      </c>
      <c r="G5" s="31">
        <f t="shared" si="2"/>
        <v>0</v>
      </c>
      <c r="H5" s="31">
        <f t="shared" si="2"/>
        <v>0</v>
      </c>
      <c r="I5" s="31">
        <f t="shared" si="2"/>
        <v>9</v>
      </c>
      <c r="J5" s="31">
        <f t="shared" si="2"/>
        <v>3</v>
      </c>
      <c r="K5" s="31">
        <f t="shared" si="2"/>
        <v>0</v>
      </c>
      <c r="L5" s="31">
        <f t="shared" si="2"/>
        <v>3</v>
      </c>
    </row>
    <row r="9" spans="1:12">
      <c r="A9" s="32" t="s">
        <v>90</v>
      </c>
      <c r="B9" s="32" t="s">
        <v>91</v>
      </c>
    </row>
    <row r="10" spans="1:12">
      <c r="A10" s="33" t="s">
        <v>95</v>
      </c>
      <c r="B10" s="29" t="s">
        <v>87</v>
      </c>
    </row>
    <row r="11" spans="1:12">
      <c r="A11" s="34" t="s">
        <v>92</v>
      </c>
      <c r="B11" s="29" t="s">
        <v>88</v>
      </c>
    </row>
    <row r="12" spans="1:12">
      <c r="A12" s="33" t="s">
        <v>93</v>
      </c>
      <c r="B12" s="29" t="s">
        <v>89</v>
      </c>
    </row>
    <row r="74" spans="12:12">
      <c r="L74" s="7"/>
    </row>
    <row r="75" spans="12:12">
      <c r="L75" s="7"/>
    </row>
    <row r="76" spans="12:12">
      <c r="L76" s="7"/>
    </row>
    <row r="77" spans="12:12">
      <c r="L77" s="7"/>
    </row>
    <row r="78" spans="12:12">
      <c r="L78" s="7"/>
    </row>
    <row r="79" spans="12:12">
      <c r="L79" s="7"/>
    </row>
    <row r="80" spans="12:12">
      <c r="L80" s="7"/>
    </row>
    <row r="81" spans="12:12">
      <c r="L81" s="7"/>
    </row>
    <row r="82" spans="12:12">
      <c r="L82" s="7"/>
    </row>
    <row r="83" spans="12:12">
      <c r="L83" s="7"/>
    </row>
    <row r="84" spans="12:12">
      <c r="L84" s="7"/>
    </row>
    <row r="85" spans="12:12">
      <c r="L85" s="7"/>
    </row>
    <row r="86" spans="12:12">
      <c r="L86" s="7"/>
    </row>
    <row r="87" spans="12:12">
      <c r="L87" s="7"/>
    </row>
    <row r="88" spans="12:12">
      <c r="L88" s="7"/>
    </row>
    <row r="89" spans="12:12">
      <c r="L89" s="7"/>
    </row>
    <row r="90" spans="12:12">
      <c r="L90" s="7"/>
    </row>
    <row r="91" spans="12:12">
      <c r="L91" s="7"/>
    </row>
    <row r="92" spans="12:12">
      <c r="L92" s="7"/>
    </row>
    <row r="93" spans="12:12">
      <c r="L93" s="7"/>
    </row>
    <row r="94" spans="12:12">
      <c r="L94" s="7"/>
    </row>
    <row r="95" spans="12:12">
      <c r="L95" s="7"/>
    </row>
    <row r="96" spans="12:12">
      <c r="L96" s="7"/>
    </row>
    <row r="97" spans="12:12">
      <c r="L97" s="7"/>
    </row>
    <row r="98" spans="12:12">
      <c r="L98" s="7"/>
    </row>
    <row r="99" spans="12:12">
      <c r="L99" s="7"/>
    </row>
    <row r="100" spans="12:12">
      <c r="L100" s="7"/>
    </row>
    <row r="101" spans="12:12">
      <c r="L101" s="7"/>
    </row>
    <row r="102" spans="12:12">
      <c r="L102" s="7"/>
    </row>
    <row r="103" spans="12:12">
      <c r="L103" s="7"/>
    </row>
    <row r="104" spans="12:12">
      <c r="L104" s="7"/>
    </row>
    <row r="105" spans="12:12">
      <c r="L105" s="7"/>
    </row>
    <row r="106" spans="12:12">
      <c r="L106" s="7"/>
    </row>
    <row r="107" spans="12:12">
      <c r="L107" s="7"/>
    </row>
    <row r="108" spans="12:12">
      <c r="L108" s="7"/>
    </row>
    <row r="109" spans="12:12">
      <c r="L109" s="7"/>
    </row>
    <row r="110" spans="12:12">
      <c r="L110" s="7"/>
    </row>
    <row r="111" spans="12:12">
      <c r="L111" s="7"/>
    </row>
    <row r="112" spans="12:12">
      <c r="L112" s="7"/>
    </row>
    <row r="113" spans="12:12">
      <c r="L113" s="7"/>
    </row>
    <row r="114" spans="12:12">
      <c r="L114" s="7"/>
    </row>
    <row r="115" spans="12:12">
      <c r="L115" s="7"/>
    </row>
    <row r="116" spans="12:12">
      <c r="L116" s="7"/>
    </row>
    <row r="117" spans="12:12">
      <c r="L117" s="7"/>
    </row>
    <row r="118" spans="12:12">
      <c r="L118" s="7"/>
    </row>
    <row r="119" spans="12:12">
      <c r="L119" s="7"/>
    </row>
    <row r="120" spans="12:12">
      <c r="L120" s="7"/>
    </row>
    <row r="121" spans="12:12">
      <c r="L121" s="7"/>
    </row>
    <row r="122" spans="12:12">
      <c r="L122" s="7"/>
    </row>
    <row r="123" spans="12:12">
      <c r="L123" s="7"/>
    </row>
    <row r="124" spans="12:12">
      <c r="L124" s="7"/>
    </row>
    <row r="125" spans="12:12">
      <c r="L125" s="7"/>
    </row>
    <row r="126" spans="12:12">
      <c r="L126" s="7"/>
    </row>
    <row r="127" spans="12:12">
      <c r="L127" s="7"/>
    </row>
    <row r="128" spans="12:12">
      <c r="L128" s="7"/>
    </row>
    <row r="129" spans="12:12">
      <c r="L129" s="7"/>
    </row>
    <row r="130" spans="12:12">
      <c r="L130" s="7"/>
    </row>
    <row r="131" spans="12:12">
      <c r="L131" s="7"/>
    </row>
    <row r="132" spans="12:12">
      <c r="L132" s="7"/>
    </row>
    <row r="133" spans="12:12">
      <c r="L133" s="7"/>
    </row>
    <row r="134" spans="12:12">
      <c r="L134" s="7"/>
    </row>
    <row r="135" spans="12:12">
      <c r="L135" s="7"/>
    </row>
    <row r="136" spans="12:12">
      <c r="L136" s="7"/>
    </row>
    <row r="137" spans="12:12">
      <c r="L137" s="7"/>
    </row>
    <row r="138" spans="12:12">
      <c r="L138" s="7"/>
    </row>
    <row r="139" spans="12:12">
      <c r="L139" s="7"/>
    </row>
    <row r="140" spans="12:12">
      <c r="L140" s="7"/>
    </row>
    <row r="141" spans="12:12">
      <c r="L141" s="7"/>
    </row>
    <row r="142" spans="12:12">
      <c r="L142" s="7"/>
    </row>
    <row r="143" spans="12:12">
      <c r="L143" s="7"/>
    </row>
    <row r="144" spans="12:12">
      <c r="L144" s="7"/>
    </row>
    <row r="145" spans="12:12">
      <c r="L145" s="7"/>
    </row>
    <row r="146" spans="12:12">
      <c r="L146" s="7"/>
    </row>
    <row r="147" spans="12:12">
      <c r="L147" s="7"/>
    </row>
    <row r="148" spans="12:12">
      <c r="L148" s="7"/>
    </row>
    <row r="149" spans="12:12">
      <c r="L149" s="7"/>
    </row>
    <row r="150" spans="12:12">
      <c r="L150" s="7"/>
    </row>
    <row r="151" spans="12:12">
      <c r="L151" s="7"/>
    </row>
    <row r="152" spans="12:12">
      <c r="L152" s="7"/>
    </row>
    <row r="153" spans="12:12">
      <c r="L153" s="7"/>
    </row>
    <row r="154" spans="12:12">
      <c r="L154" s="7"/>
    </row>
    <row r="155" spans="12:12">
      <c r="L155" s="7"/>
    </row>
    <row r="156" spans="12:12">
      <c r="L156" s="7"/>
    </row>
    <row r="157" spans="12:12">
      <c r="L157" s="7"/>
    </row>
    <row r="158" spans="12:12">
      <c r="L158" s="7"/>
    </row>
    <row r="159" spans="12:12">
      <c r="L159" s="7"/>
    </row>
    <row r="160" spans="12:12">
      <c r="L160" s="7"/>
    </row>
    <row r="161" spans="12:12">
      <c r="L161" s="7"/>
    </row>
    <row r="162" spans="12:12">
      <c r="L162" s="7"/>
    </row>
    <row r="163" spans="12:12">
      <c r="L163" s="7"/>
    </row>
    <row r="164" spans="12:12">
      <c r="L164" s="7"/>
    </row>
    <row r="165" spans="12:12">
      <c r="L165" s="7"/>
    </row>
    <row r="166" spans="12:12">
      <c r="L166" s="7"/>
    </row>
    <row r="167" spans="12:12">
      <c r="L167" s="7"/>
    </row>
    <row r="168" spans="12:12">
      <c r="L168" s="7"/>
    </row>
    <row r="169" spans="12:12">
      <c r="L169" s="7"/>
    </row>
    <row r="170" spans="12:12">
      <c r="L170" s="7"/>
    </row>
    <row r="171" spans="12:12">
      <c r="L171" s="7"/>
    </row>
    <row r="172" spans="12:12">
      <c r="L172" s="7"/>
    </row>
    <row r="173" spans="12:12">
      <c r="L173" s="7"/>
    </row>
    <row r="174" spans="12:12">
      <c r="L174" s="7"/>
    </row>
    <row r="175" spans="12:12">
      <c r="L175" s="7"/>
    </row>
    <row r="176" spans="12:12">
      <c r="L176" s="7"/>
    </row>
    <row r="177" spans="12:12">
      <c r="L177" s="7"/>
    </row>
    <row r="178" spans="12:12">
      <c r="L178" s="7"/>
    </row>
    <row r="179" spans="12:12">
      <c r="L179" s="7"/>
    </row>
    <row r="180" spans="12:12">
      <c r="L180" s="7"/>
    </row>
    <row r="181" spans="12:12">
      <c r="L181" s="7"/>
    </row>
    <row r="182" spans="12:12">
      <c r="L182" s="7"/>
    </row>
    <row r="183" spans="12:12">
      <c r="L183" s="7"/>
    </row>
    <row r="184" spans="12:12">
      <c r="L184" s="7"/>
    </row>
    <row r="185" spans="12:12">
      <c r="L185" s="7"/>
    </row>
    <row r="186" spans="12:12">
      <c r="L186" s="7"/>
    </row>
    <row r="187" spans="12:12">
      <c r="L187" s="7"/>
    </row>
    <row r="188" spans="12:12">
      <c r="L188" s="7"/>
    </row>
    <row r="189" spans="12:12">
      <c r="L189" s="7"/>
    </row>
    <row r="190" spans="12:12">
      <c r="L190" s="7"/>
    </row>
    <row r="191" spans="12:12">
      <c r="L191" s="7"/>
    </row>
    <row r="192" spans="12:12">
      <c r="L192" s="7"/>
    </row>
    <row r="193" spans="12:12">
      <c r="L193" s="7"/>
    </row>
    <row r="194" spans="12:12">
      <c r="L194" s="7"/>
    </row>
    <row r="195" spans="12:12">
      <c r="L195" s="7"/>
    </row>
    <row r="196" spans="12:12">
      <c r="L196" s="7"/>
    </row>
    <row r="197" spans="12:12">
      <c r="L197" s="7"/>
    </row>
    <row r="198" spans="12:12">
      <c r="L198" s="7"/>
    </row>
    <row r="199" spans="12:12">
      <c r="L199" s="7"/>
    </row>
    <row r="200" spans="12:12">
      <c r="L200" s="7"/>
    </row>
    <row r="201" spans="12:12">
      <c r="L201" s="7"/>
    </row>
    <row r="202" spans="12:12">
      <c r="L202" s="7"/>
    </row>
    <row r="203" spans="12:12">
      <c r="L203" s="7"/>
    </row>
    <row r="204" spans="12:12">
      <c r="L204" s="7"/>
    </row>
    <row r="205" spans="12:12">
      <c r="L205" s="7"/>
    </row>
    <row r="206" spans="12:12">
      <c r="L206" s="7"/>
    </row>
    <row r="207" spans="12:12">
      <c r="L207" s="7"/>
    </row>
    <row r="208" spans="12:12">
      <c r="L208" s="7"/>
    </row>
    <row r="209" spans="12:12">
      <c r="L209" s="7"/>
    </row>
    <row r="210" spans="12:12">
      <c r="L210" s="7"/>
    </row>
    <row r="211" spans="12:12">
      <c r="L211" s="7"/>
    </row>
    <row r="212" spans="12:12">
      <c r="L212" s="7"/>
    </row>
    <row r="213" spans="12:12">
      <c r="L213" s="7"/>
    </row>
    <row r="214" spans="12:12">
      <c r="L214" s="7"/>
    </row>
    <row r="215" spans="12:12">
      <c r="L215" s="7"/>
    </row>
    <row r="216" spans="12:12">
      <c r="L216" s="7"/>
    </row>
    <row r="217" spans="12:12">
      <c r="L217" s="7"/>
    </row>
    <row r="218" spans="12:12">
      <c r="L218" s="7"/>
    </row>
    <row r="219" spans="12:12">
      <c r="L219" s="7"/>
    </row>
    <row r="220" spans="12:12">
      <c r="L220" s="7"/>
    </row>
    <row r="221" spans="12:12">
      <c r="L221" s="7"/>
    </row>
    <row r="222" spans="12:12">
      <c r="L222" s="7"/>
    </row>
    <row r="223" spans="12:12">
      <c r="L223" s="7"/>
    </row>
    <row r="224" spans="12:12">
      <c r="L224" s="7"/>
    </row>
    <row r="225" spans="12:12">
      <c r="L225" s="7"/>
    </row>
    <row r="226" spans="12:12">
      <c r="L226" s="7"/>
    </row>
    <row r="227" spans="12:12">
      <c r="L227" s="7"/>
    </row>
    <row r="228" spans="12:12">
      <c r="L228" s="7"/>
    </row>
    <row r="229" spans="12:12">
      <c r="L229" s="7"/>
    </row>
    <row r="230" spans="12:12">
      <c r="L230" s="7"/>
    </row>
    <row r="231" spans="12:12">
      <c r="L231" s="7"/>
    </row>
    <row r="232" spans="12:12">
      <c r="L232" s="7"/>
    </row>
    <row r="233" spans="12:12">
      <c r="L233" s="7"/>
    </row>
    <row r="234" spans="12:12">
      <c r="L234" s="7"/>
    </row>
    <row r="235" spans="12:12">
      <c r="L235" s="7"/>
    </row>
    <row r="236" spans="12:12">
      <c r="L236" s="7"/>
    </row>
    <row r="237" spans="12:12">
      <c r="L237" s="7"/>
    </row>
    <row r="238" spans="12:12">
      <c r="L238" s="7"/>
    </row>
    <row r="239" spans="12:12">
      <c r="L239" s="7"/>
    </row>
    <row r="240" spans="12:12">
      <c r="L240" s="7"/>
    </row>
    <row r="241" spans="12:12">
      <c r="L241" s="7"/>
    </row>
    <row r="242" spans="12:12">
      <c r="L242" s="7"/>
    </row>
    <row r="243" spans="12:12">
      <c r="L243" s="7"/>
    </row>
    <row r="244" spans="12:12">
      <c r="L244" s="7"/>
    </row>
    <row r="245" spans="12:12">
      <c r="L245" s="7"/>
    </row>
    <row r="246" spans="12:12">
      <c r="L246" s="7"/>
    </row>
    <row r="247" spans="12:12">
      <c r="L247" s="7"/>
    </row>
    <row r="248" spans="12:12">
      <c r="L248" s="7"/>
    </row>
    <row r="249" spans="12:12">
      <c r="L249" s="7"/>
    </row>
    <row r="250" spans="12:12">
      <c r="L250" s="7"/>
    </row>
    <row r="251" spans="12:12">
      <c r="L251" s="7"/>
    </row>
    <row r="252" spans="12:12">
      <c r="L252" s="7"/>
    </row>
    <row r="253" spans="12:12">
      <c r="L253" s="7"/>
    </row>
    <row r="254" spans="12:12">
      <c r="L254" s="7"/>
    </row>
    <row r="255" spans="12:12">
      <c r="L255" s="7"/>
    </row>
    <row r="256" spans="12:12">
      <c r="L256" s="7"/>
    </row>
    <row r="257" spans="12:12">
      <c r="L257" s="7"/>
    </row>
    <row r="258" spans="12:12">
      <c r="L258" s="7"/>
    </row>
    <row r="259" spans="12:12">
      <c r="L259" s="7"/>
    </row>
    <row r="260" spans="12:12">
      <c r="L260" s="7"/>
    </row>
    <row r="261" spans="12:12">
      <c r="L261" s="7"/>
    </row>
    <row r="262" spans="12:12">
      <c r="L262" s="7"/>
    </row>
    <row r="263" spans="12:12">
      <c r="L263" s="7"/>
    </row>
    <row r="264" spans="12:12">
      <c r="L264" s="7"/>
    </row>
    <row r="265" spans="12:12">
      <c r="L265" s="7"/>
    </row>
    <row r="266" spans="12:12">
      <c r="L266" s="7"/>
    </row>
    <row r="267" spans="12:12">
      <c r="L267" s="7"/>
    </row>
    <row r="268" spans="12:12">
      <c r="L268" s="7"/>
    </row>
    <row r="269" spans="12:12">
      <c r="L269" s="7"/>
    </row>
    <row r="270" spans="12:12">
      <c r="L270" s="7"/>
    </row>
    <row r="271" spans="12:12">
      <c r="L271" s="7"/>
    </row>
    <row r="272" spans="12:12">
      <c r="L272" s="7"/>
    </row>
    <row r="273" spans="12:12">
      <c r="L273" s="7"/>
    </row>
    <row r="274" spans="12:12">
      <c r="L274" s="7"/>
    </row>
    <row r="275" spans="12:12">
      <c r="L275" s="7"/>
    </row>
    <row r="276" spans="12:12">
      <c r="L276" s="7"/>
    </row>
    <row r="277" spans="12:12">
      <c r="L277" s="7"/>
    </row>
    <row r="278" spans="12:12">
      <c r="L278" s="7"/>
    </row>
    <row r="279" spans="12:12">
      <c r="L279" s="7"/>
    </row>
    <row r="280" spans="12:12">
      <c r="L280" s="7"/>
    </row>
    <row r="281" spans="12:12">
      <c r="L281" s="7"/>
    </row>
    <row r="282" spans="12:12">
      <c r="L282" s="7"/>
    </row>
    <row r="283" spans="12:12">
      <c r="L283" s="7"/>
    </row>
    <row r="284" spans="12:12">
      <c r="L284" s="7"/>
    </row>
    <row r="285" spans="12:12">
      <c r="L285" s="7"/>
    </row>
    <row r="286" spans="12:12">
      <c r="L286" s="7"/>
    </row>
    <row r="287" spans="12:12">
      <c r="L287" s="7"/>
    </row>
    <row r="288" spans="12:12">
      <c r="L288" s="7"/>
    </row>
    <row r="289" spans="10:12">
      <c r="L289" s="7"/>
    </row>
    <row r="290" spans="10:12">
      <c r="L290" s="7"/>
    </row>
    <row r="291" spans="10:12">
      <c r="L291" s="7"/>
    </row>
    <row r="292" spans="10:12">
      <c r="L292" s="7"/>
    </row>
    <row r="293" spans="10:12">
      <c r="L293" s="7"/>
    </row>
    <row r="294" spans="10:12">
      <c r="L294" s="7"/>
    </row>
    <row r="295" spans="10:12">
      <c r="L295" s="7"/>
    </row>
    <row r="296" spans="10:12">
      <c r="L296" s="7"/>
    </row>
    <row r="297" spans="10:12">
      <c r="L297" s="7"/>
    </row>
    <row r="298" spans="10:12">
      <c r="L298" s="7"/>
    </row>
    <row r="299" spans="10:12">
      <c r="L299" s="7"/>
    </row>
    <row r="300" spans="10:12">
      <c r="L300" s="7"/>
    </row>
    <row r="301" spans="10:12">
      <c r="J301" s="7"/>
      <c r="L301" s="7"/>
    </row>
    <row r="302" spans="10:12">
      <c r="J302" s="7"/>
      <c r="L302" s="7"/>
    </row>
    <row r="303" spans="10:12">
      <c r="J303" s="7"/>
      <c r="L303" s="7"/>
    </row>
    <row r="304" spans="10:12">
      <c r="J304" s="7"/>
      <c r="L304" s="7"/>
    </row>
    <row r="305" spans="10:12">
      <c r="J305" s="7"/>
      <c r="L305" s="7"/>
    </row>
    <row r="306" spans="10:12">
      <c r="J306" s="7"/>
      <c r="L306" s="7"/>
    </row>
    <row r="307" spans="10:12">
      <c r="J307" s="7"/>
      <c r="L307" s="7"/>
    </row>
    <row r="308" spans="10:12">
      <c r="J308" s="7"/>
      <c r="L308" s="7"/>
    </row>
    <row r="309" spans="10:12">
      <c r="J309" s="7"/>
      <c r="L309" s="7"/>
    </row>
    <row r="310" spans="10:12">
      <c r="J310" s="7"/>
      <c r="L310" s="7"/>
    </row>
    <row r="311" spans="10:12">
      <c r="J311" s="7"/>
      <c r="L311" s="7"/>
    </row>
    <row r="312" spans="10:12">
      <c r="J312" s="7"/>
      <c r="L312" s="7"/>
    </row>
    <row r="313" spans="10:12">
      <c r="J313" s="7"/>
      <c r="L313" s="7"/>
    </row>
    <row r="314" spans="10:12">
      <c r="J314" s="7"/>
      <c r="L314" s="7"/>
    </row>
    <row r="315" spans="10:12">
      <c r="J315" s="7"/>
      <c r="L315" s="7"/>
    </row>
    <row r="316" spans="10:12">
      <c r="J316" s="7"/>
      <c r="L316" s="7"/>
    </row>
    <row r="317" spans="10:12">
      <c r="J317" s="7"/>
      <c r="L317" s="7"/>
    </row>
    <row r="318" spans="10:12">
      <c r="J318" s="7"/>
      <c r="L318" s="7"/>
    </row>
    <row r="319" spans="10:12">
      <c r="J319" s="7"/>
      <c r="L319" s="7"/>
    </row>
    <row r="320" spans="10:12">
      <c r="J320" s="7"/>
      <c r="L320" s="7"/>
    </row>
    <row r="321" spans="10:12">
      <c r="J321" s="7"/>
      <c r="L321" s="7"/>
    </row>
    <row r="322" spans="10:12">
      <c r="J322" s="7"/>
      <c r="L322" s="7"/>
    </row>
    <row r="323" spans="10:12">
      <c r="J323" s="7"/>
      <c r="L323" s="7"/>
    </row>
    <row r="324" spans="10:12">
      <c r="J324" s="7"/>
      <c r="L324" s="7"/>
    </row>
    <row r="325" spans="10:12">
      <c r="J325" s="7"/>
      <c r="L325" s="7"/>
    </row>
    <row r="326" spans="10:12">
      <c r="J326" s="7"/>
      <c r="L326" s="7"/>
    </row>
    <row r="327" spans="10:12">
      <c r="J327" s="7"/>
      <c r="L327" s="7"/>
    </row>
    <row r="328" spans="10:12">
      <c r="J328" s="7"/>
      <c r="L328" s="7"/>
    </row>
    <row r="329" spans="10:12">
      <c r="J329" s="7"/>
      <c r="L329" s="7"/>
    </row>
    <row r="330" spans="10:12">
      <c r="J330" s="7"/>
      <c r="L330" s="7"/>
    </row>
    <row r="331" spans="10:12">
      <c r="J331" s="7"/>
      <c r="L331" s="7"/>
    </row>
    <row r="332" spans="10:12">
      <c r="J332" s="7"/>
      <c r="L332" s="7"/>
    </row>
    <row r="333" spans="10:12">
      <c r="J333" s="7"/>
      <c r="L333" s="7"/>
    </row>
    <row r="334" spans="10:12">
      <c r="J334" s="7"/>
      <c r="L334" s="7"/>
    </row>
    <row r="335" spans="10:12">
      <c r="J335" s="7"/>
      <c r="L335" s="7"/>
    </row>
    <row r="336" spans="10:12">
      <c r="J336" s="7"/>
      <c r="L336" s="7"/>
    </row>
    <row r="337" spans="10:12">
      <c r="J337" s="7"/>
      <c r="L337" s="7"/>
    </row>
    <row r="338" spans="10:12">
      <c r="J338" s="7"/>
      <c r="L338" s="7"/>
    </row>
    <row r="339" spans="10:12">
      <c r="J339" s="7"/>
      <c r="L339" s="7"/>
    </row>
    <row r="340" spans="10:12">
      <c r="J340" s="7"/>
      <c r="L340" s="7"/>
    </row>
    <row r="341" spans="10:12">
      <c r="J341" s="7"/>
      <c r="L341" s="7"/>
    </row>
    <row r="342" spans="10:12">
      <c r="J342" s="7"/>
      <c r="L342" s="7"/>
    </row>
    <row r="343" spans="10:12">
      <c r="J343" s="7"/>
      <c r="L343" s="7"/>
    </row>
    <row r="344" spans="10:12">
      <c r="J344" s="7"/>
      <c r="L344" s="7"/>
    </row>
    <row r="345" spans="10:12">
      <c r="J345" s="7"/>
      <c r="L345" s="7"/>
    </row>
    <row r="346" spans="10:12">
      <c r="J346" s="7"/>
      <c r="L346" s="7"/>
    </row>
    <row r="347" spans="10:12">
      <c r="J347" s="7"/>
      <c r="L347" s="7"/>
    </row>
    <row r="348" spans="10:12">
      <c r="J348" s="7"/>
      <c r="L348" s="7"/>
    </row>
    <row r="349" spans="10:12">
      <c r="J349" s="7"/>
      <c r="L349" s="7"/>
    </row>
    <row r="350" spans="10:12">
      <c r="J350" s="7"/>
      <c r="L350" s="7"/>
    </row>
    <row r="351" spans="10:12">
      <c r="J351" s="7"/>
      <c r="L351" s="7"/>
    </row>
    <row r="352" spans="10:12">
      <c r="J352" s="7"/>
      <c r="L352" s="7"/>
    </row>
    <row r="353" spans="10:12">
      <c r="J353" s="7"/>
      <c r="L353" s="7"/>
    </row>
    <row r="354" spans="10:12">
      <c r="J354" s="7"/>
      <c r="L354" s="7"/>
    </row>
    <row r="355" spans="10:12">
      <c r="J355" s="7"/>
      <c r="L355" s="7"/>
    </row>
    <row r="356" spans="10:12">
      <c r="J356" s="7"/>
      <c r="L356" s="7"/>
    </row>
    <row r="357" spans="10:12">
      <c r="J357" s="7"/>
      <c r="L357" s="7"/>
    </row>
    <row r="358" spans="10:12">
      <c r="J358" s="7"/>
      <c r="L358" s="7"/>
    </row>
    <row r="359" spans="10:12">
      <c r="J359" s="7"/>
      <c r="L359" s="7"/>
    </row>
  </sheetData>
  <mergeCells count="1"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J9" sqref="J9"/>
    </sheetView>
  </sheetViews>
  <sheetFormatPr defaultRowHeight="13.5"/>
  <cols>
    <col min="2" max="2" width="5.5" customWidth="1"/>
    <col min="3" max="3" width="15" customWidth="1"/>
    <col min="4" max="4" width="11.625" customWidth="1"/>
    <col min="5" max="5" width="12.875" customWidth="1"/>
    <col min="6" max="6" width="36.75" customWidth="1"/>
    <col min="8" max="8" width="8.5" bestFit="1" customWidth="1"/>
    <col min="9" max="9" width="5" bestFit="1" customWidth="1"/>
    <col min="10" max="10" width="12" customWidth="1"/>
    <col min="13" max="13" width="8.5" bestFit="1" customWidth="1"/>
  </cols>
  <sheetData>
    <row r="1" spans="1:14" s="36" customFormat="1" ht="12">
      <c r="A1" s="35" t="s">
        <v>9</v>
      </c>
      <c r="B1" s="35" t="s">
        <v>10</v>
      </c>
      <c r="C1" s="35" t="s">
        <v>11</v>
      </c>
      <c r="D1" s="35" t="s">
        <v>12</v>
      </c>
      <c r="E1" s="35" t="s">
        <v>13</v>
      </c>
      <c r="F1" s="35" t="s">
        <v>14</v>
      </c>
      <c r="G1" s="35" t="s">
        <v>15</v>
      </c>
      <c r="H1" s="35" t="s">
        <v>16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94</v>
      </c>
      <c r="N1" s="35" t="s">
        <v>6</v>
      </c>
    </row>
    <row r="2" spans="1:14" ht="54">
      <c r="A2" s="14" t="s">
        <v>65</v>
      </c>
      <c r="B2" s="19" t="s">
        <v>24</v>
      </c>
      <c r="C2" s="12" t="s">
        <v>99</v>
      </c>
      <c r="D2" s="15" t="s">
        <v>34</v>
      </c>
      <c r="E2" s="16" t="s">
        <v>36</v>
      </c>
      <c r="F2" s="18" t="s">
        <v>107</v>
      </c>
      <c r="G2" s="6" t="s">
        <v>101</v>
      </c>
      <c r="H2" s="10" t="s">
        <v>32</v>
      </c>
      <c r="I2" s="10" t="s">
        <v>33</v>
      </c>
      <c r="J2" s="4" t="s">
        <v>112</v>
      </c>
      <c r="K2" s="6" t="s">
        <v>25</v>
      </c>
      <c r="L2" s="6" t="s">
        <v>25</v>
      </c>
      <c r="M2" s="5" t="s">
        <v>102</v>
      </c>
      <c r="N2" s="5"/>
    </row>
    <row r="3" spans="1:14" ht="54">
      <c r="A3" s="14" t="s">
        <v>66</v>
      </c>
      <c r="B3" s="19" t="s">
        <v>24</v>
      </c>
      <c r="C3" s="12" t="s">
        <v>100</v>
      </c>
      <c r="D3" s="15" t="s">
        <v>35</v>
      </c>
      <c r="E3" s="16" t="s">
        <v>37</v>
      </c>
      <c r="F3" s="18" t="s">
        <v>106</v>
      </c>
      <c r="G3" s="6" t="s">
        <v>101</v>
      </c>
      <c r="H3" s="10" t="s">
        <v>32</v>
      </c>
      <c r="I3" s="10" t="s">
        <v>33</v>
      </c>
      <c r="J3" s="4" t="s">
        <v>112</v>
      </c>
      <c r="K3" s="6" t="s">
        <v>25</v>
      </c>
      <c r="L3" s="6" t="s">
        <v>25</v>
      </c>
      <c r="M3" s="5" t="s">
        <v>102</v>
      </c>
      <c r="N3" s="5"/>
    </row>
    <row r="4" spans="1:14" ht="40.5">
      <c r="A4" s="14" t="s">
        <v>67</v>
      </c>
      <c r="B4" s="19" t="s">
        <v>24</v>
      </c>
      <c r="C4" s="19" t="s">
        <v>96</v>
      </c>
      <c r="D4" s="19" t="s">
        <v>42</v>
      </c>
      <c r="E4" s="16" t="s">
        <v>43</v>
      </c>
      <c r="F4" s="16" t="s">
        <v>109</v>
      </c>
      <c r="G4" s="20" t="s">
        <v>38</v>
      </c>
      <c r="H4" s="20" t="s">
        <v>39</v>
      </c>
      <c r="I4" s="20" t="s">
        <v>23</v>
      </c>
      <c r="J4" s="4" t="s">
        <v>112</v>
      </c>
      <c r="K4" s="20" t="s">
        <v>40</v>
      </c>
      <c r="L4" s="20" t="s">
        <v>40</v>
      </c>
      <c r="M4" s="5" t="s">
        <v>103</v>
      </c>
      <c r="N4" s="5"/>
    </row>
    <row r="5" spans="1:14" ht="40.5">
      <c r="A5" s="14" t="s">
        <v>68</v>
      </c>
      <c r="B5" s="19" t="s">
        <v>24</v>
      </c>
      <c r="C5" s="19" t="s">
        <v>97</v>
      </c>
      <c r="D5" s="19" t="s">
        <v>44</v>
      </c>
      <c r="E5" s="16" t="s">
        <v>45</v>
      </c>
      <c r="F5" s="16" t="s">
        <v>110</v>
      </c>
      <c r="G5" s="20" t="s">
        <v>38</v>
      </c>
      <c r="H5" s="20" t="s">
        <v>39</v>
      </c>
      <c r="I5" s="20" t="s">
        <v>23</v>
      </c>
      <c r="J5" s="4" t="s">
        <v>112</v>
      </c>
      <c r="K5" s="20" t="s">
        <v>40</v>
      </c>
      <c r="L5" s="20" t="s">
        <v>40</v>
      </c>
      <c r="M5" s="5" t="s">
        <v>103</v>
      </c>
      <c r="N5" s="5"/>
    </row>
    <row r="6" spans="1:14" ht="40.5">
      <c r="A6" s="14" t="s">
        <v>69</v>
      </c>
      <c r="B6" s="19" t="s">
        <v>24</v>
      </c>
      <c r="C6" s="19" t="s">
        <v>98</v>
      </c>
      <c r="D6" s="19" t="s">
        <v>46</v>
      </c>
      <c r="E6" s="16" t="s">
        <v>47</v>
      </c>
      <c r="F6" s="16" t="s">
        <v>111</v>
      </c>
      <c r="G6" s="20" t="s">
        <v>38</v>
      </c>
      <c r="H6" s="20" t="s">
        <v>39</v>
      </c>
      <c r="I6" s="20" t="s">
        <v>23</v>
      </c>
      <c r="J6" s="4" t="s">
        <v>112</v>
      </c>
      <c r="K6" s="20" t="s">
        <v>40</v>
      </c>
      <c r="L6" s="20" t="s">
        <v>40</v>
      </c>
      <c r="M6" s="5" t="s">
        <v>103</v>
      </c>
      <c r="N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D1" zoomScaleNormal="100" workbookViewId="0">
      <selection activeCell="J10" sqref="J10"/>
    </sheetView>
  </sheetViews>
  <sheetFormatPr defaultColWidth="8.875" defaultRowHeight="13.5"/>
  <cols>
    <col min="1" max="1" width="8.875" style="9"/>
    <col min="2" max="2" width="7.875" style="9" customWidth="1"/>
    <col min="3" max="3" width="18.375" style="9" customWidth="1"/>
    <col min="4" max="4" width="17.75" style="9" customWidth="1"/>
    <col min="5" max="5" width="21.125" style="9" customWidth="1"/>
    <col min="6" max="6" width="24.5" style="9" customWidth="1"/>
    <col min="7" max="8" width="8.875" style="9"/>
    <col min="9" max="9" width="5" style="9" customWidth="1"/>
    <col min="10" max="16384" width="8.875" style="9"/>
  </cols>
  <sheetData>
    <row r="1" spans="1:14" s="36" customFormat="1" ht="12">
      <c r="A1" s="35" t="s">
        <v>9</v>
      </c>
      <c r="B1" s="35" t="s">
        <v>10</v>
      </c>
      <c r="C1" s="35" t="s">
        <v>11</v>
      </c>
      <c r="D1" s="35" t="s">
        <v>12</v>
      </c>
      <c r="E1" s="35" t="s">
        <v>13</v>
      </c>
      <c r="F1" s="35" t="s">
        <v>14</v>
      </c>
      <c r="G1" s="35" t="s">
        <v>15</v>
      </c>
      <c r="H1" s="35" t="s">
        <v>16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94</v>
      </c>
      <c r="N1" s="35" t="s">
        <v>6</v>
      </c>
    </row>
    <row r="2" spans="1:14" ht="27" customHeight="1">
      <c r="A2" s="3" t="s">
        <v>70</v>
      </c>
      <c r="B2" s="13" t="s">
        <v>24</v>
      </c>
      <c r="C2" s="12" t="s">
        <v>104</v>
      </c>
      <c r="D2" s="12" t="s">
        <v>57</v>
      </c>
      <c r="E2" s="18" t="s">
        <v>56</v>
      </c>
      <c r="F2" s="18" t="s">
        <v>59</v>
      </c>
      <c r="G2" s="8" t="s">
        <v>21</v>
      </c>
      <c r="H2" s="8" t="s">
        <v>22</v>
      </c>
      <c r="I2" s="3" t="s">
        <v>23</v>
      </c>
      <c r="J2" s="8" t="s">
        <v>113</v>
      </c>
      <c r="K2" s="8" t="s">
        <v>25</v>
      </c>
      <c r="L2" s="8" t="s">
        <v>25</v>
      </c>
      <c r="M2" s="4" t="s">
        <v>105</v>
      </c>
      <c r="N2" s="4"/>
    </row>
    <row r="3" spans="1:14" ht="54">
      <c r="A3" s="3" t="s">
        <v>71</v>
      </c>
      <c r="B3" s="13" t="s">
        <v>24</v>
      </c>
      <c r="C3" s="12" t="s">
        <v>58</v>
      </c>
      <c r="D3" s="12" t="s">
        <v>55</v>
      </c>
      <c r="E3" s="18" t="s">
        <v>60</v>
      </c>
      <c r="F3" s="18" t="s">
        <v>108</v>
      </c>
      <c r="G3" s="8" t="s">
        <v>21</v>
      </c>
      <c r="H3" s="8" t="s">
        <v>22</v>
      </c>
      <c r="I3" s="3" t="s">
        <v>23</v>
      </c>
      <c r="J3" s="8" t="s">
        <v>113</v>
      </c>
      <c r="K3" s="8" t="s">
        <v>25</v>
      </c>
      <c r="L3" s="8" t="s">
        <v>25</v>
      </c>
      <c r="M3" s="4" t="s">
        <v>105</v>
      </c>
      <c r="N3" s="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C1" workbookViewId="0">
      <selection activeCell="J10" sqref="J10"/>
    </sheetView>
  </sheetViews>
  <sheetFormatPr defaultRowHeight="13.5"/>
  <cols>
    <col min="2" max="2" width="13.5" customWidth="1"/>
    <col min="3" max="3" width="24.25" customWidth="1"/>
    <col min="5" max="5" width="27.625" customWidth="1"/>
    <col min="6" max="6" width="8.5" customWidth="1"/>
  </cols>
  <sheetData>
    <row r="1" spans="1:14" s="36" customFormat="1" ht="12">
      <c r="A1" s="35" t="s">
        <v>9</v>
      </c>
      <c r="B1" s="35" t="s">
        <v>10</v>
      </c>
      <c r="C1" s="35" t="s">
        <v>11</v>
      </c>
      <c r="D1" s="35" t="s">
        <v>12</v>
      </c>
      <c r="E1" s="35" t="s">
        <v>13</v>
      </c>
      <c r="F1" s="35" t="s">
        <v>14</v>
      </c>
      <c r="G1" s="35" t="s">
        <v>15</v>
      </c>
      <c r="H1" s="35" t="s">
        <v>16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94</v>
      </c>
      <c r="N1" s="35" t="s">
        <v>6</v>
      </c>
    </row>
    <row r="2" spans="1:14" s="23" customFormat="1" ht="27.75">
      <c r="A2" s="21" t="s">
        <v>72</v>
      </c>
      <c r="B2" s="21" t="s">
        <v>49</v>
      </c>
      <c r="C2" s="21" t="s">
        <v>50</v>
      </c>
      <c r="D2" s="21" t="s">
        <v>61</v>
      </c>
      <c r="E2" s="22" t="s">
        <v>51</v>
      </c>
      <c r="F2" s="21" t="s">
        <v>52</v>
      </c>
      <c r="G2" s="21" t="s">
        <v>53</v>
      </c>
      <c r="H2" s="24" t="s">
        <v>63</v>
      </c>
      <c r="I2" s="25" t="s">
        <v>64</v>
      </c>
      <c r="J2" s="8" t="s">
        <v>113</v>
      </c>
      <c r="K2" s="21" t="s">
        <v>54</v>
      </c>
      <c r="L2" s="21" t="s">
        <v>54</v>
      </c>
      <c r="M2" s="21" t="s">
        <v>105</v>
      </c>
      <c r="N2" s="37"/>
    </row>
    <row r="3" spans="1:14" ht="27">
      <c r="A3" s="3" t="s">
        <v>73</v>
      </c>
      <c r="B3" s="11" t="s">
        <v>28</v>
      </c>
      <c r="C3" s="11" t="s">
        <v>27</v>
      </c>
      <c r="D3" s="21" t="s">
        <v>62</v>
      </c>
      <c r="E3" s="21" t="s">
        <v>48</v>
      </c>
      <c r="F3" s="11" t="s">
        <v>29</v>
      </c>
      <c r="G3" s="11" t="s">
        <v>30</v>
      </c>
      <c r="H3" s="24" t="s">
        <v>63</v>
      </c>
      <c r="I3" s="25" t="s">
        <v>64</v>
      </c>
      <c r="J3" s="8" t="s">
        <v>113</v>
      </c>
      <c r="K3" s="11" t="s">
        <v>31</v>
      </c>
      <c r="L3" s="11" t="s">
        <v>31</v>
      </c>
      <c r="M3" s="3" t="s">
        <v>105</v>
      </c>
      <c r="N3" s="5"/>
    </row>
  </sheetData>
  <phoneticPr fontId="7" type="noConversion"/>
  <dataValidations count="1">
    <dataValidation type="list" allowBlank="1" showInputMessage="1" showErrorMessage="1" sqref="G2:G3">
      <formula1>"累加值,平均值,最大值,最小值,当前值,其他"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修订历史</vt:lpstr>
      <vt:lpstr>Index</vt:lpstr>
      <vt:lpstr>HA</vt:lpstr>
      <vt:lpstr>HB</vt:lpstr>
      <vt:lpstr>HC</vt:lpstr>
    </vt:vector>
  </TitlesOfParts>
  <Company>zte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zb</cp:lastModifiedBy>
  <dcterms:created xsi:type="dcterms:W3CDTF">2014-11-18T12:45:43Z</dcterms:created>
  <dcterms:modified xsi:type="dcterms:W3CDTF">2015-07-07T05:07:27Z</dcterms:modified>
</cp:coreProperties>
</file>