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8370" tabRatio="657" activeTab="9"/>
  </bookViews>
  <sheets>
    <sheet name="修订历史" sheetId="1" r:id="rId1"/>
    <sheet name="Index" sheetId="2" r:id="rId2"/>
    <sheet name="HA" sheetId="3" r:id="rId3"/>
    <sheet name="HB" sheetId="4" r:id="rId4"/>
    <sheet name="HC" sheetId="5" r:id="rId5"/>
    <sheet name="HD" sheetId="6" r:id="rId6"/>
    <sheet name="HE" sheetId="7" r:id="rId7"/>
    <sheet name="HG" sheetId="8" r:id="rId8"/>
    <sheet name="HH" sheetId="9" r:id="rId9"/>
    <sheet name="HI" sheetId="10" r:id="rId10"/>
    <sheet name="HJ" sheetId="11" r:id="rId11"/>
    <sheet name="HM" sheetId="12" r:id="rId12"/>
    <sheet name="HN" sheetId="13" r:id="rId13"/>
    <sheet name="HO" sheetId="14" r:id="rId14"/>
    <sheet name="HP" sheetId="15" r:id="rId15"/>
    <sheet name="HS" sheetId="16" r:id="rId16"/>
  </sheets>
  <definedNames>
    <definedName name="_xlnm._FilterDatabase" localSheetId="9" hidden="1">HI!$A$1:$N$10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<sst xmlns="http://schemas.openxmlformats.org/spreadsheetml/2006/main" count="770">
  <si>
    <t>版本</t>
  </si>
  <si>
    <t>日期</t>
  </si>
  <si>
    <t>修订内容</t>
  </si>
  <si>
    <t>修订人</t>
  </si>
  <si>
    <t>V2.5</t>
  </si>
  <si>
    <t>创建第一稿，版本号与宏站相同</t>
  </si>
  <si>
    <t>方波</t>
  </si>
  <si>
    <t>索引</t>
  </si>
  <si>
    <t>性能参数表名</t>
  </si>
  <si>
    <t>备注</t>
  </si>
  <si>
    <t>A类测量数</t>
  </si>
  <si>
    <t>B类测量数</t>
  </si>
  <si>
    <t>C类测量数</t>
  </si>
  <si>
    <t>CA类测量数</t>
  </si>
  <si>
    <t>CB类测量数</t>
  </si>
  <si>
    <t>小计</t>
  </si>
  <si>
    <t>A类测试数</t>
  </si>
  <si>
    <t>B类测试数</t>
  </si>
  <si>
    <t>测试数</t>
  </si>
  <si>
    <t>HA</t>
  </si>
  <si>
    <t>RRC连接性能测量数据</t>
  </si>
  <si>
    <t>HB</t>
  </si>
  <si>
    <t>E-RAB性能测量数据</t>
  </si>
  <si>
    <t>HC</t>
  </si>
  <si>
    <t>上下文统性能测量数据</t>
  </si>
  <si>
    <t>HD</t>
  </si>
  <si>
    <t>系统内分组域切换性能测量数据</t>
  </si>
  <si>
    <t>HE</t>
  </si>
  <si>
    <t>系统间分组域切换性能测量数据</t>
  </si>
  <si>
    <t>HG</t>
  </si>
  <si>
    <t>小区寻呼性能测量数据</t>
  </si>
  <si>
    <t>HH</t>
  </si>
  <si>
    <t>小区无线承载相关测量数据</t>
  </si>
  <si>
    <t>HI</t>
  </si>
  <si>
    <t>无线资源利用率相关测量数据</t>
  </si>
  <si>
    <t>HJ</t>
  </si>
  <si>
    <t>SCTP偶联性能测量数据</t>
  </si>
  <si>
    <t>HM</t>
  </si>
  <si>
    <t>MAC层性能测量数据</t>
  </si>
  <si>
    <t>HN</t>
  </si>
  <si>
    <t>小区无线信道统计数据</t>
  </si>
  <si>
    <t>HO</t>
  </si>
  <si>
    <t>ENB硬件处理负荷测量</t>
  </si>
  <si>
    <t>HP</t>
  </si>
  <si>
    <t>小区发射功率测量</t>
  </si>
  <si>
    <t>HS</t>
  </si>
  <si>
    <t>S1接口信令测量</t>
  </si>
  <si>
    <t>合计</t>
  </si>
  <si>
    <t>测量族</t>
  </si>
  <si>
    <t>测量族说明</t>
  </si>
  <si>
    <t>RRC</t>
  </si>
  <si>
    <t>RRC连接相关性能测量</t>
  </si>
  <si>
    <t>ERAB</t>
  </si>
  <si>
    <t>E-RAB相关性能测量</t>
  </si>
  <si>
    <t>CONTEXT</t>
  </si>
  <si>
    <t>UE Context相关性能测量</t>
  </si>
  <si>
    <t>系统内切换相关性能测量</t>
  </si>
  <si>
    <t>IRATHO</t>
  </si>
  <si>
    <t>系统间切换相关性能测量</t>
  </si>
  <si>
    <t>PAG</t>
  </si>
  <si>
    <t>小区寻呼相关性能测量</t>
  </si>
  <si>
    <t>PDCP</t>
  </si>
  <si>
    <t>PDCP层相关性能测量</t>
  </si>
  <si>
    <t>RRU</t>
  </si>
  <si>
    <t>无线资源利用率相关性能测量</t>
  </si>
  <si>
    <t>SIG</t>
  </si>
  <si>
    <t>通用信令性能测量</t>
  </si>
  <si>
    <t>EQPT</t>
  </si>
  <si>
    <t>网元物理资源性能测量</t>
  </si>
  <si>
    <t>S1</t>
  </si>
  <si>
    <t>S1接口性能测量</t>
  </si>
  <si>
    <t>PHY</t>
  </si>
  <si>
    <t>小区物理层相关性能测量</t>
  </si>
  <si>
    <t>S1SIG</t>
  </si>
  <si>
    <t>注1：伪测量的命名规则为：
1）._Qci对应子测量项，命名为“1"～"9"数字，并可递加扩展，如ENBHB01每QCI平均E-RAB数子项的名称为ERAB.NbrMeanEstab.1～ERAB.NbrMeanEstab.9；
2）._Cause对应子测量项，命名为英文字母开头的字符串（仅由大小写字母、数字和“_”组成），例如为3GPP或厂家私有原因英文字符串缩写（不含空格）；
3）._PRB对应子测量项，命名为英文字母或数字开头的字符串（仅由大小写字母、数字和“_”组成）。</t>
  </si>
  <si>
    <t>统计编码</t>
  </si>
  <si>
    <t>重要度</t>
  </si>
  <si>
    <t>英文名称</t>
  </si>
  <si>
    <t>中文名称</t>
  </si>
  <si>
    <t>定义</t>
  </si>
  <si>
    <t>触发点</t>
  </si>
  <si>
    <t>采集方式</t>
  </si>
  <si>
    <t>数据类型</t>
  </si>
  <si>
    <t>单位</t>
  </si>
  <si>
    <t>空间粒度</t>
  </si>
  <si>
    <t>时间粒度</t>
  </si>
  <si>
    <t>上报周期</t>
  </si>
  <si>
    <t>测试要求</t>
  </si>
  <si>
    <t>ENBHA01</t>
  </si>
  <si>
    <t>B</t>
  </si>
  <si>
    <t>RRC.SetupTimeMean</t>
  </si>
  <si>
    <t>RRC连接平均建立时长</t>
  </si>
  <si>
    <t>统计RRC连接平均建立时长。</t>
  </si>
  <si>
    <t>在预先设定测量周期内，统计每一个成功建立的RRC连接的时长并将其累加，即从eNB收到“RRC CONNECTION REQUEST”消息到 eNB收到“CONNECTION SETUP COMPLETE”消息之间的间隔时长。用得到该统计周期内的总时长除以该周期内成功建立的RRC连接个数，则得到每个RRC连接的平均建立时长。</t>
  </si>
  <si>
    <t>DER(n=1)</t>
  </si>
  <si>
    <t>整数</t>
  </si>
  <si>
    <t>ms</t>
  </si>
  <si>
    <t>EutranCellTdd</t>
  </si>
  <si>
    <t>15分钟</t>
  </si>
  <si>
    <t>否</t>
  </si>
  <si>
    <t>ENBHA02</t>
  </si>
  <si>
    <t>RRC.SetupTimeMax</t>
  </si>
  <si>
    <t>RRC连接最大建立时长</t>
  </si>
  <si>
    <t>统计RRC连接最大建立时长。</t>
  </si>
  <si>
    <t>在预先设定测量周期内，统计每一个成功建立的RRC连接的时长，即从eNB收到“RRC CONNECTION REQUEST”消息到 eNB收到“CONNECTION SETUP COMPLETE”消息之间的间隔时长。取该统计周期内的RRC连接时长的最大值，则得到每个RRC连接的最大建立时长。</t>
  </si>
  <si>
    <t>ENBHA03</t>
  </si>
  <si>
    <t>RRC.ConnMean</t>
  </si>
  <si>
    <t>RRC连接平均数</t>
  </si>
  <si>
    <t>统计同时存在的RRC连接平均数量。</t>
  </si>
  <si>
    <t>此测量参数通过预先设定测量时间间隔采样，得到给定小区同时存在的RRC连接数量，然后取平均值。</t>
  </si>
  <si>
    <t>SI</t>
  </si>
  <si>
    <t>实数</t>
  </si>
  <si>
    <t>个</t>
  </si>
  <si>
    <t>ENBHA04</t>
  </si>
  <si>
    <t>RRC.ConnMax</t>
  </si>
  <si>
    <t>RRC连接最大数</t>
  </si>
  <si>
    <t>统计同时存在的RRC连接最大数量。</t>
  </si>
  <si>
    <t>此测量参数通过预先设定测量时间间隔采样，得到给定小区同时存在的RRC连接数量，然后取最大值。</t>
  </si>
  <si>
    <t>ENBHA05</t>
  </si>
  <si>
    <t>A</t>
  </si>
  <si>
    <t>RRC.AttConnEstab</t>
  </si>
  <si>
    <t>RRC连接建立请求次数</t>
  </si>
  <si>
    <t>统计RRC连接建立请求的次数（含重发），并区分建立原因分别统计。含重发是指RRC 层检测成功一次就累加一次。</t>
  </si>
  <si>
    <t>eNB接收到UE发送的“RRC连接请求”（RRCConnectionRequest）消息，每个EstablishmentCause对应一个子测量项。（3GPP TS 36.331）</t>
  </si>
  <si>
    <t>CC</t>
  </si>
  <si>
    <t>次</t>
  </si>
  <si>
    <t>C</t>
  </si>
  <si>
    <t>RRC.AttConnEstab._Cause</t>
  </si>
  <si>
    <t>分原因的RRC连接建立请求次数</t>
  </si>
  <si>
    <t>统计RRC连接建立请求的次数。</t>
  </si>
  <si>
    <t xml:space="preserve">
EutranCellTdd</t>
  </si>
  <si>
    <t>ENBHA06</t>
  </si>
  <si>
    <t>RRC.SuccConnEstab</t>
  </si>
  <si>
    <t>RRC连接建立成功次数</t>
  </si>
  <si>
    <t>统计RRC连接建立成功的次数，并区分建立原因分别统计。</t>
  </si>
  <si>
    <t>eNB接收到UE发送的“RRC连接建立完成”（RRCConnectionSetupComplete）消息，每个EstablishmentCause对应一个子测量项。（3GPP TS 36.331）</t>
  </si>
  <si>
    <t>RRC.SuccConnEstab._Cause</t>
  </si>
  <si>
    <t>分原因的RRC连接建立成功次数</t>
  </si>
  <si>
    <t>ENBHA07</t>
  </si>
  <si>
    <t>RRC.AttConnReestab</t>
  </si>
  <si>
    <t>RRC连接重建请求次数</t>
  </si>
  <si>
    <t>统计RRC连接重建请求次数,并区分重建原因分别统计。
。</t>
  </si>
  <si>
    <t>eNB接收到UE发来的“RRC连接重建请求”（RRCConnectionReestablishmentRequest）消息，每个ReestablishmentCause对应一个子测量项。（3GPP TS 36.331）</t>
  </si>
  <si>
    <t>RRC.AttConnReestab._Cause</t>
  </si>
  <si>
    <t>分原因的RRC连接重建请求次数</t>
  </si>
  <si>
    <t>ENBHA08</t>
  </si>
  <si>
    <t>RRC.SuccConnReestab</t>
  </si>
  <si>
    <t>RRC连接重建成功次数</t>
  </si>
  <si>
    <t>统计RRC连接重建成功的次数,并区分重建原因分别统计。</t>
  </si>
  <si>
    <t>eNB接收到UE发来的“RRC连接重建完成”（RRCConnectionReestablishmentComplete）消息。（3GPP TS 36.331）</t>
  </si>
  <si>
    <t>RRC.SuccConnReestab.NonSrccell</t>
  </si>
  <si>
    <t>RRC连接重建成功次数(非源侧小区)</t>
  </si>
  <si>
    <t>RRC.SuccConnReestab._Cause</t>
  </si>
  <si>
    <t>分原因的RRC连接重建成功次数</t>
  </si>
  <si>
    <t>ENBHA09</t>
  </si>
  <si>
    <t>RRC.ConnReleaseCsfb</t>
  </si>
  <si>
    <t>CSFB触发的RRC连接释放次数</t>
  </si>
  <si>
    <t>统计CSFB触发的RRC连接释放次数</t>
  </si>
  <si>
    <t>eNB接收到MME发送的“初始上下文建立请求”（INITIAL CONTEXT SETUP REQUEST）消息或者“UE上下文修改请求”（UE CONTEXT MODIFICATION REQUEST）消息中携带CS Fallback Indicator，随后eNB向UE发送的RRCConnectionRelease消息中ReleaseCause=cs-FallbackHighPriority或ReleaseCause=other。(3GPP TS 36.331)</t>
  </si>
  <si>
    <t>RRC.ConnRelease.RedirectTo2G</t>
  </si>
  <si>
    <t>重定向到2G的RRC连接释放次数</t>
  </si>
  <si>
    <t>统计LTE重定向2G的RRC连接释放次数</t>
  </si>
  <si>
    <t>eNB向UE发送RRCConnectionRelease消息，RedirectedCarrierInfo=geran (3GPP TS 36.331)</t>
  </si>
  <si>
    <t>RRC.ConnRelease.RedirectTo3G</t>
  </si>
  <si>
    <t>重定向到3G的RRC连接释放次数</t>
  </si>
  <si>
    <t>统计LTE重定向3G的RRC连接释放次数</t>
  </si>
  <si>
    <t>eNB发送RRCConnectionRelease消息，RedirectedCarrierInfo=utra-TDD或utra-FDD (3GPP TS 36.331)</t>
  </si>
  <si>
    <t>RedirectedCarrierInfo的取值中utra-TDD含其后续版本</t>
  </si>
  <si>
    <t>ENBHB01</t>
  </si>
  <si>
    <t>ERAB.NbrMeanEstab</t>
  </si>
  <si>
    <t>平均E-RAB数</t>
  </si>
  <si>
    <t>统计小区内同时存在的E-RAB平均个数。</t>
  </si>
  <si>
    <t>此测量参数通过预先设定测量时间间隔采样，得到给定小区同时存在的E-RAB数量，然后取平均值。</t>
  </si>
  <si>
    <t>ERAB.NbrMeanEstab._Qci</t>
  </si>
  <si>
    <t>每QCI平均E-RAB数</t>
  </si>
  <si>
    <t>ENBHB02</t>
  </si>
  <si>
    <t>ERAB.EstabTimeMean</t>
  </si>
  <si>
    <t>E-RAB平均建立时长</t>
  </si>
  <si>
    <t>统计E-RAB平均建立时长；</t>
  </si>
  <si>
    <t>（1）统计从eNB收到MME发送的INITIAL CONTEXT SETUP REQUEST到eNB向MME发送INITIAL CONTEXT SETUP RESPONSE之间的时间间隔，不考虑消息中含有的E-RAB数。
（2）统计从eNB收到MME发送E-RAB Setup Request消息至eNB向MME发送E-RAB Setup Response之间的间隔时长，不考虑消息中含有的E-RAB数。
本测量项为上述两类时间间隔累加后，除以这两类消息数得到的算术平均值。注：只统计成功建立的E-RAB。</t>
  </si>
  <si>
    <t>毫秒</t>
  </si>
  <si>
    <t>ENBHB03</t>
  </si>
  <si>
    <t>ERAB.EstabTimeMax</t>
  </si>
  <si>
    <t>E-RAB最大建立时长</t>
  </si>
  <si>
    <t>统计E-RAB最大建立时长；</t>
  </si>
  <si>
    <t>（1）统计从eNB收到MME发送的INITIAL CONTEXT SETUP REQUEST到eNB向MME发送INITIAL CONTEXT SETUP RESPONSE之间的时间间隔，不考虑消息中含有的E-RAB数。
（2）统计从eNB收到MME发送E-RAB Setup Request消息至eNB向MME发送E-RAB Setup Response之间的间隔时长，不考虑消息中含有的E-RAB数。
本测量项为上述两类时间隔的最大值。注：只统计成功建立的E-RAB。</t>
  </si>
  <si>
    <t>ENBHB04</t>
  </si>
  <si>
    <t>ERAB.NbrHoInc</t>
  </si>
  <si>
    <t>切换入E-RAB数</t>
  </si>
  <si>
    <t>统计小区切换入E-RAB个数。</t>
  </si>
  <si>
    <t>eNB收到UE发送的“RRC连接重配置完成”消息
（RRCConnectionReconfigurationComplete），指示UE小区切换入时，统计该RRC连接对应的E-RAB个数，包括系统间的切换。（3GPP TS 23.401，TS 36.331和TS 36.413）</t>
  </si>
  <si>
    <t>在计算小区级的E-RAB掉线率时，要考虑切入的E-RAB数，但全网级的计算，不用包括本测量。</t>
  </si>
  <si>
    <t xml:space="preserve">ERAB.NbrHoInc._Qci </t>
  </si>
  <si>
    <t>每QCI切换入E-RAB数</t>
  </si>
  <si>
    <t>ENBHB05</t>
  </si>
  <si>
    <t>ERAB.NbrAttEstab</t>
  </si>
  <si>
    <t>E-RAB建立请求数</t>
  </si>
  <si>
    <t>统计请求建立的E-RAB个数，并该按业务类型分类统计。</t>
  </si>
  <si>
    <t>eNB接收到MME发来的“初始上下文建立请求消息”（INITIAL CONTEXT SETUP REQUEST）或 “E-RAB建立请求”（E-RAB SETUP REQUEST）消息，消息中包含的E-RAB个数。每个业务类型对应一个子测量项。（3GPP TS 36.413）。</t>
  </si>
  <si>
    <t>是</t>
  </si>
  <si>
    <t>ERAB.NbrAttEstab._Qci</t>
  </si>
  <si>
    <t>分QCI的E-RAB建立请求数</t>
  </si>
  <si>
    <t>ENBHB06</t>
  </si>
  <si>
    <t>ERAB.NbrSuccEstab</t>
  </si>
  <si>
    <t>E-RAB建立成功数</t>
  </si>
  <si>
    <t>统计E-RAB建立成功个数，并该按业务类型分类统计。</t>
  </si>
  <si>
    <t>eNB向MME发送“初始上下文建立响应”（INITIAL CONTEXT SETUP RESPONSE）消息或“E-RAB建立响应”（E-RAB SETUP RESPONSE）消息中，成功建立的E-RAB个数。每个业务类型对应一个子测量项。（3GPP TS 36.413）</t>
  </si>
  <si>
    <t>ERAB.NbrSuccEstab._Qci</t>
  </si>
  <si>
    <t>分QCI的E-RAB建立成功数</t>
  </si>
  <si>
    <t>ENBHB07</t>
  </si>
  <si>
    <t>ERAB.NbrFailEstab</t>
  </si>
  <si>
    <t>E-RAB建立失败数</t>
  </si>
  <si>
    <t>统计E-RAB建立失败个数，并该按失败原因分类统计。</t>
  </si>
  <si>
    <t xml:space="preserve">eNB向MME发送“初始上下文建立响应”（INITIAL CONTEXT SETUP RESPONSE）消息和“初始上下文建立失败”（INITIAL CONTEXT SETUP FAILURE）中建立失败的E-RAB个数，或eNB向MME发送“E-RAB 建立响应”（E-RAB SETUP RESPONSE）消息中建立失败的-RAB个数，每个原因对应一个子测量项。
无线资源不足指准入控制中由于用户数、ERAB数目、PRB资源、SRS数目、PUCCH资源等受限造成的E-RAB建立不成功。
无线接口进程失败指空口信令交互相关定时器超时等造成的E-RAB建立不成功，包括UE无响应等现象。
</t>
  </si>
  <si>
    <t>1)S1AP消息相关的性能测量中的伪测量._Cause，在实现时建议使用CauseRadioNetwork[N]、CauseTransport[N]、CauseNas[N]、CauseProtocol[N]、CauseMisc[N]的形式，其中，N是一个大于等于0的整数，如CauseRadioNetwork[0]、CauseRadioNetwork[1]、CauseRadioNetwork[2]……，CauseRadioNetwork[N]代表的含义，可参见36.413 的9.3节。
2)传输层原因的E-RAB建立失败数 需求来自于无线优化处。</t>
  </si>
  <si>
    <t>ERAB.NbrFailEstab.CauseTransport</t>
  </si>
  <si>
    <t>传输层原因的E-RAB建立失败数</t>
  </si>
  <si>
    <t>ERAB.NbrFailEstab
.CauseRadioResourcesNotAvailable</t>
  </si>
  <si>
    <t>无线资源不足原因导致的E-RAB建立失败数</t>
  </si>
  <si>
    <t>ERAB.NbrFailEstab
.CauseFailureInRadioInterfaceProcedure</t>
  </si>
  <si>
    <t>无线接口进程失败原因导致的E-RAB建立失败数</t>
  </si>
  <si>
    <t>ERAB.NbrFailEstab._Cause</t>
  </si>
  <si>
    <t>分原因的E-RAB建立失败数</t>
  </si>
  <si>
    <t>ENBHB11</t>
  </si>
  <si>
    <t>ERAB.NbrReqRelEnb</t>
  </si>
  <si>
    <t>eNB请求释放的E-RAB数</t>
  </si>
  <si>
    <t>统计eNB请求释放的E-RAB个数</t>
  </si>
  <si>
    <t xml:space="preserve">eNB向MME发送“E-RAB释放指示”（E-RAB RELEASE INDICATION）或“UE上下文释放请求(UE CONTEXT RELEASE REQUEST)”消息或S1AP Reset消息，消息中含有要求释放的E-RAB个数，每个原因对应一个子测量项。其中，E-RAB正常释放的原因包括：User Inactivity, CS Fallback triggered, Inter-RAT Redirection、UE Not Available for PS Service、Redirection towards 1xRTT。（3GPP TS 36.413）
</t>
  </si>
  <si>
    <t>ERAB.NbrReqRelEnb.CauseUserInactivity</t>
  </si>
  <si>
    <t>用户不活动原因eNB请求释放的E-RAB数</t>
  </si>
  <si>
    <t>统计用户不活动原因eNB请求释放的E-RAB个数</t>
  </si>
  <si>
    <t>ERAB.NbrReqRelEnb._Cause</t>
  </si>
  <si>
    <t>分原因的eNB请求释放的E-RAB数</t>
  </si>
  <si>
    <t xml:space="preserve">按释放原因分类统计eNB请求释放的E-RAB个数
</t>
  </si>
  <si>
    <t>ERAB.NbrReqRelEnb._Qci</t>
  </si>
  <si>
    <t>分QCI的eNB请求释放的E-RAB数</t>
  </si>
  <si>
    <t>按QCI分类统计eNB请求释放的E-RAB个数</t>
  </si>
  <si>
    <t>ERAB.NbrReqRelEnb.Normal</t>
  </si>
  <si>
    <t>正常的eNB请求释放的E-RAB数</t>
  </si>
  <si>
    <t>统计eNB请求正常释放的E-RAB个数</t>
  </si>
  <si>
    <t>ERAB.NbrReqRelEnb.Normal._Qci</t>
  </si>
  <si>
    <t>分QCI的正常的eNB请求释放的E-RAB数</t>
  </si>
  <si>
    <t>分业务类型（QCI）分类统计eNB请求正常释放的E-RAB数</t>
  </si>
  <si>
    <t>ENBHB12</t>
  </si>
  <si>
    <t>ERAB.HoFail</t>
  </si>
  <si>
    <t>切出失败的E-RAB数</t>
  </si>
  <si>
    <t>统计切出过程中，未能切换的E-RAB数，并按QCI分类进行统计。由于eNB内的切换属内部流程，无法约定触发点，因此不统计在内。</t>
  </si>
  <si>
    <t>（1）对于基于S1接口的成功切换，统计MME发给eNB的Handover Command消息中包括的E-RABs to Release List IE 中的E-RAB个数。（3GPP TS 36.413）
（2）对于基于X2接口的成功切换，target eNB发给Source eNB的Handover Request ACK消息中的E-RABs Not Admitted List IE 中的E-RAB数（3GPP TS 36.423）
注：在网络开启Multiple HO功能时，只统计被选中的目标小区对应的Handover Command和Handover Request ACK消息。</t>
  </si>
  <si>
    <t>ERAB.HoFail._Qci</t>
  </si>
  <si>
    <t>分QCI的切出失败的E-RAB数</t>
  </si>
  <si>
    <t>ENBHB15</t>
  </si>
  <si>
    <t>ERAB.NbrLeft</t>
  </si>
  <si>
    <t>遗留E-RAB个数</t>
  </si>
  <si>
    <t>统计本采集周期结束时已经存在的按业务类型分类E-RAB个数。</t>
  </si>
  <si>
    <t>当采集周期结束时，测量当前小区已经存在的E-RAB个数，并分业务类型（QCI）分别统计。（3GPP TS 36.413）</t>
  </si>
  <si>
    <t>Gauge</t>
  </si>
  <si>
    <t>在计算小区级的E-RAB掉线率时，需考虑上一个统计周期结束时已经存在的E-RAB数；在计算整个本地网以上级别的掉线率时，可忽略此测量。</t>
  </si>
  <si>
    <t>ERAB.NbrLeft._Qci</t>
  </si>
  <si>
    <t>分QCI的遗留E-RAB个数</t>
  </si>
  <si>
    <t>ENBHC01</t>
  </si>
  <si>
    <t>CONTEXT.AttInitalSetup</t>
  </si>
  <si>
    <t>初始上下文建立请求次数</t>
  </si>
  <si>
    <t>统计初始上下文建立请求次数。</t>
  </si>
  <si>
    <t>eNB接收到MME发送的“初始上下文建立请求”（INITIAL CONTEXT SETUP REQUEST）消息。（3GPP TS 36.413）</t>
  </si>
  <si>
    <t xml:space="preserve">CS Fallback Indicator 的定义为:ENUMERATED(CS Fallback required, … ,
CS Fallback High Priority)。统计CSFB触发的次数，可以用“initial Context Setup Request（HC01） + Ue context Modification Request（HC04）”，上述两条消息都携带IE为“Cs Fallback”。
</t>
  </si>
  <si>
    <t>CONTEXT.AttInitalSetup.Csfb</t>
  </si>
  <si>
    <t>CSFB初始上下文建立请求次数</t>
  </si>
  <si>
    <t>统计CSFB触发的上下文建立次数</t>
  </si>
  <si>
    <t>eNB接收到MME发送的“初始上下文建立请求”（INITIAL CONTEXT SETUP REQUEST）消息,并携带CS Fallback Indicator 请求CS业务.
。（3GPP TS 36.413）</t>
  </si>
  <si>
    <t>ENBHC02</t>
  </si>
  <si>
    <t>CONTEXT.SuccInitalSetup</t>
  </si>
  <si>
    <t>初始上下文建立成功次数</t>
  </si>
  <si>
    <t>统计初始上下文建立成功次数。</t>
  </si>
  <si>
    <t>eNB向MME发送“初始上下文建立响应”（INITIAL CONTEXT SETUP RESPONSE）消息。（3GPP TS 36.413）</t>
  </si>
  <si>
    <t>CONTEXT.SuccInitalSetup.Csfb</t>
  </si>
  <si>
    <t>CSFB初始上下文建立成功次数</t>
  </si>
  <si>
    <t>统计CSFB触发的初始上下文建立成功次数</t>
  </si>
  <si>
    <t>ENBHC03</t>
  </si>
  <si>
    <t>CONTEXT.FailInitalSetup</t>
  </si>
  <si>
    <t>初始上下文建立失败次数</t>
  </si>
  <si>
    <t>统计初始上下文建立失败次数，应该按失败原因分类统计。</t>
  </si>
  <si>
    <t>eNB向MME发送“初始上下文建立失败”（INITIAL CONTEXT SETUP FAILURE）消息，或定时器超时，指示初始上下文建立失败，每个原因对应一个子测量项。（3GPP TS 36.413）</t>
  </si>
  <si>
    <t>CONTEXT.FailInitalSetup._Cause</t>
  </si>
  <si>
    <t>分原因的初始上下文建立失败次数</t>
  </si>
  <si>
    <t>ENBHC04</t>
  </si>
  <si>
    <t>CONTEXT.AttMod</t>
  </si>
  <si>
    <t>上下文修改请求次数</t>
  </si>
  <si>
    <t>统计MME发起的请求修改上下文次数。</t>
  </si>
  <si>
    <t>eNB收到MME发送的“UE 上下文修改请求”（UE CONTEXT MODIFICATION REQUEST）消息（3GPP TS 36.413）。</t>
  </si>
  <si>
    <t>CONTEXT.AttMod.Csfb</t>
  </si>
  <si>
    <t>CSFB上下文修改请求次数</t>
  </si>
  <si>
    <t>统计CSFB触发的上下文修改次数</t>
  </si>
  <si>
    <t>eNB收到MME发送的“UE 上下文修改请求”（UE CONTEXT MODIFICATION REQUEST）消息,并携带CS Fallback Indicator 请求CS业务.（3GPP TS 36.413）。</t>
  </si>
  <si>
    <t>ENBHC05</t>
  </si>
  <si>
    <t>CONTEXT.SuccMod</t>
  </si>
  <si>
    <t>上下文修改成功次数</t>
  </si>
  <si>
    <t>统计MME发起的上下文修改成功次数。</t>
  </si>
  <si>
    <t>eNB向MME发送“UE 上下文修改响应”（UE CONTEXT MODIFICATION RESPONSE）消息。（3GPP TS 36.413）</t>
  </si>
  <si>
    <t>CONTEXT.SuccMod.Csfb</t>
  </si>
  <si>
    <t>CSFB上下文修改成功次数</t>
  </si>
  <si>
    <t>统计CSFB触发的的上下文修改成功次数</t>
  </si>
  <si>
    <t>ENBHC07</t>
  </si>
  <si>
    <t>CONTEXT.AttRelEnb</t>
  </si>
  <si>
    <t>eNB请求释放上下文数</t>
  </si>
  <si>
    <t>统计eNB发起的请求释放上下文个数，并应该按释放原因分类统计。</t>
  </si>
  <si>
    <t>eNB向MME发送“UE 上下文释放请求”（UE CONTEXT RELEASE REQUEST）消息或者S1 Reset消息中包含的上下文个数，每个原因对应一个子测量项，其中正常释放的原因包括：User Inactivity, CS Fallback triggered, Inter-RAT Redirection、UE Not Available for PS Service、Redirection towards 1xRTT。（3GPP TS 36.413）
注：eNB等待INITIAL CONTEXT SETUP REQUEST消息超时，随后eNB发起的UE CONTEXT RELEASE REQUEST消息不统计。</t>
  </si>
  <si>
    <t>CONTEXT.AttRelEnb.CauseUserInactivity</t>
  </si>
  <si>
    <t>用户不活动原因eNB请求释放上下文数</t>
  </si>
  <si>
    <t xml:space="preserve">CONTEXT.AttRelEnb._Cause
</t>
  </si>
  <si>
    <t>分原因的eNB请求释放上下文数</t>
  </si>
  <si>
    <t>CONTEXT.AttRelEnb.Normal</t>
  </si>
  <si>
    <t>正常的eNB请求释放上下文数</t>
  </si>
  <si>
    <t>ENBHC09</t>
  </si>
  <si>
    <t>CONTEXT.NbrLeft</t>
  </si>
  <si>
    <t>遗留上下文个数</t>
  </si>
  <si>
    <t xml:space="preserve">统计本采集周期结束时已经存在UE CONTEXT个数。
</t>
  </si>
  <si>
    <t>当采集周期结束时，测量当前小区已经存在的UE CONTEXT个数。（3GPP TS 36.413）</t>
  </si>
  <si>
    <t>ENBHD01</t>
  </si>
  <si>
    <t>HO.AttOutInterEnbS1</t>
  </si>
  <si>
    <t>eNB间S1切换出请求次数</t>
  </si>
  <si>
    <t>统计eNB间S1接口的切换出请求次数。单独统计QCI=1的次数。</t>
  </si>
  <si>
    <t>源eNB向MME发送的“切换请求”消息（HANDOVER REQUIRED）（3GPP TS 36.413），指示eNB间通过S1接口的切换出准备请求。向不同小区发送的同一切换准备请求，需要重复统计。</t>
  </si>
  <si>
    <t>HO.AttOutInterEnbS1.1</t>
  </si>
  <si>
    <t>VoLTE用户eNB间S1切换出请求次数</t>
  </si>
  <si>
    <t>ENBHD02</t>
  </si>
  <si>
    <t>HO.SuccOutPrepInterEnbS1</t>
  </si>
  <si>
    <t>eNB间S1切换出准备成功次数</t>
  </si>
  <si>
    <t>统计eNB间通过S1接口的切换出准备成功次数。单独统计QCI=1的次数。</t>
  </si>
  <si>
    <t>源eNB收到MME发送的“切换命令”消息（HANDOVER COMMAND）（3GPP TS 36.413），指示eNB间S1接口切换出准备成功。</t>
  </si>
  <si>
    <t>HO.SuccOutPrepInterEnbS1.1</t>
  </si>
  <si>
    <t>VoLTE用户eNB间S1切换出准备成功次数</t>
  </si>
  <si>
    <t>统计eNB间通过S1接口的切换出准备成功次数。</t>
  </si>
  <si>
    <t>ENBHD03</t>
  </si>
  <si>
    <t>HO.AttOutExecInterEnbS1</t>
  </si>
  <si>
    <t>eNB间S1切换出执行请求次数</t>
  </si>
  <si>
    <t>统计eNB间通过S1接口的切换出执行请求次数。单独统计QCI=1的次数。</t>
  </si>
  <si>
    <t>eNB向UE发送携带mobilityControlInfo 的“RRC连接重配置”消息（RRC Connection Reconfiguration），表示eNB间S1切换出执行请求。（3GPP TS 36.331）</t>
  </si>
  <si>
    <t>HO.AttOutExecInterEnbS1.1</t>
  </si>
  <si>
    <t>VoLTE用户eNB间S1切换出执行请求次数</t>
  </si>
  <si>
    <t>统计eNB间通过S1接口的切换出执行请求次数。</t>
  </si>
  <si>
    <t>ENBHD04</t>
  </si>
  <si>
    <t>HO.SuccOutInterEnbS1</t>
  </si>
  <si>
    <t>eNB间S1切换出成功次数</t>
  </si>
  <si>
    <t>统计eNB间通过S1接口的切换出的完成阶段成功结束的次数。
单独统计QCI=1的次数。</t>
  </si>
  <si>
    <t>源eNB收到MME发送的“UE上下文释放命令”消息（UE CONTEXT RELEASE COMMAND）（3GPP TS 36.413），指示eNB间通过S1接口的切换出执行成功。</t>
  </si>
  <si>
    <t>HO.SuccOutInterEnbS1
.1</t>
  </si>
  <si>
    <t>VoLTE用户eNB间S1切换出成功次数</t>
  </si>
  <si>
    <t>统计eNB间通过S1接口的切换出的完成阶段成功结束的次数。</t>
  </si>
  <si>
    <t>ENBHD05</t>
  </si>
  <si>
    <t>HO.AvgTimeInterEnbS1</t>
  </si>
  <si>
    <t>eNB间S1切换平均时长</t>
  </si>
  <si>
    <t>统计eNB间通过S1接口的切换的平均时长。</t>
  </si>
  <si>
    <t>取成功的eNB间S1切换的切换时长的平均值。切换时长等于源eNB向MME发送的“切换请求”消息（HANDOVER REQUIRED）（3GPP TS 36.413）与源eNB收到MME发送的“UE上下文释放命令”消息（UE CONTEXT RELEASE COMMAND）之间的时间间隔。</t>
  </si>
  <si>
    <t>ENBHD06</t>
  </si>
  <si>
    <t>HO.CancelOutInterEnbS1</t>
  </si>
  <si>
    <t>eNB间S1切换出取消次数</t>
  </si>
  <si>
    <t>统计eNb间通过S1接口的切换，发出请求后又取消的次数。
单独统计QCI=1的次数。</t>
  </si>
  <si>
    <t>源eNB向MME发送“切换取消”（Handover Cancel）（3GPP TS 36.413)，指示切换取消。</t>
  </si>
  <si>
    <t>HO.CancelOutInterEnbS1.1</t>
  </si>
  <si>
    <t>VoLTE用户eNB间S1切换出取消次数</t>
  </si>
  <si>
    <t>统计eNb间通过S1接口的切换，发出请求后又取消的次数。</t>
  </si>
  <si>
    <t>ENBHD07</t>
  </si>
  <si>
    <t>HO.AttOutInterEnbX2</t>
  </si>
  <si>
    <t>eNB间X2切换出请求次数</t>
  </si>
  <si>
    <t>统计eNB间通过X2接口的切换出请求次数。
单独统计QCI=1的次数。</t>
  </si>
  <si>
    <t>源eNB向目标eNB发送的“切换请求”消息（HANDOVER REQUEST）（3GPP TS 36.423），指示eNB间通过X2接口的切换出准备请求。向不同小区发送的同一切换准备请求，重复统计。</t>
  </si>
  <si>
    <t>HO.AttOutInterEnbX2.1</t>
  </si>
  <si>
    <t>VoLTE用户eNB间X2切换出请求次数</t>
  </si>
  <si>
    <t>ENBHD08</t>
  </si>
  <si>
    <t>HO.SuccOutPrepInterEnbX2</t>
  </si>
  <si>
    <t>eNB间X2切换出准备成功次数</t>
  </si>
  <si>
    <t>统计eNB间通过X2接口的切换出准备成功次数。
单独统计QCI=1的次数。</t>
  </si>
  <si>
    <t>源eNB收到目标eNB发送的“切换请求确认”消息（HANDOVER REQUEST ACKNOWLEDGE）（3GPP TS 36.423），指示eNB间X2切换出准备成功。</t>
  </si>
  <si>
    <t>HO.SuccOutPrepInterEnbX2.1</t>
  </si>
  <si>
    <t>VoLTE用户eNB间X2切换出准备成功次数</t>
  </si>
  <si>
    <t>统计eNB间通过X2接口的切换出准备成功次数。
单独统计QCI=1的次数。</t>
  </si>
  <si>
    <t>ENBHD09</t>
  </si>
  <si>
    <t>HO.AttOutExecInterEnbX2</t>
  </si>
  <si>
    <t>eNB间X2切换出执行请求次数</t>
  </si>
  <si>
    <t>统计eNB间通过X2接口的切换出执行请求次数。
单独统计QCI=1的次数。</t>
  </si>
  <si>
    <t>eNB向UE发送携带mobilityControlInfo 的“RRC连接重配置”消息（RRCConnectionReconfiguration），表示eNB间X2切换出执行请求。（3GPP TS 36.331）</t>
  </si>
  <si>
    <t>HO.AttOutExecInterEnbX2.1</t>
  </si>
  <si>
    <t>VoLTE用户eNB间X2切换出执行请求次数</t>
  </si>
  <si>
    <t>ENBHD10</t>
  </si>
  <si>
    <t>HO.SuccOutInterEnbX2</t>
  </si>
  <si>
    <t>eNB间X2切换出成功次数</t>
  </si>
  <si>
    <t>统计eNB间通过X2接口的切换出完成过程成功结束的次数。
单独统计QCI=1的次数。</t>
  </si>
  <si>
    <t>源eNB收到目标eNB发送的“UE上下文释放”消息（UE CONTEXT RELEASE）（3GPP TS 36.423），指示eNB间通过X2接口的切换出执行成功。</t>
  </si>
  <si>
    <t>HO.SuccOutInterEnbX2.1</t>
  </si>
  <si>
    <t>VoLTE用户eNB间X2切换出成功次数</t>
  </si>
  <si>
    <t>ENBHD11</t>
  </si>
  <si>
    <t>HO.AvgTimeInterEnbX2</t>
  </si>
  <si>
    <t>eNB间X2切换平均时长</t>
  </si>
  <si>
    <t>统计eNB间通过X2接口的切换的平均时长。</t>
  </si>
  <si>
    <t>取成功的eNB间X2切换的切换时长的平均值。切换时长等于源eNB向目标eNB发送的“切换请求”消息（HANDOVER REQUEST）（3GPP TS 36.423）与源eNB收到目标eNB发送的“UE上下文释放”消息（UE CONTEXT RELEASE）（3GPP TS 36.423）之间的时间间隔。</t>
  </si>
  <si>
    <t>ENBHE01</t>
  </si>
  <si>
    <t>IRATHO.AttOutGeran</t>
  </si>
  <si>
    <t>切换至2G请求次数</t>
  </si>
  <si>
    <t>统计系统间分组域切换出请求次数（EPS-&gt;GERAN）。</t>
  </si>
  <si>
    <t>源eNB向MME发送的“切换请求”消息（HANDOVER REQUIRED），Handover Type IE（LTEtoGERAN）指示系统间（EUTRAN-&gt;GERAN）分组域切换请求。（3GPP TS36.413）</t>
  </si>
  <si>
    <t>ENBHE02</t>
  </si>
  <si>
    <t>IRATHO.SuccPrepOutGeran</t>
  </si>
  <si>
    <t>切换至2G准备成功次数</t>
  </si>
  <si>
    <t>统计系统间分组域切换出准备成功次数（EPS-&gt; GERAN）。</t>
  </si>
  <si>
    <t>源eNB收到MME发送的“切换命令”消息（HANDOVER COMMAND），指示系统间（EUTRAN-&gt; GERAN）分组域切换准备成功。（3GPP TS36.413）</t>
  </si>
  <si>
    <t>ENBHE03</t>
  </si>
  <si>
    <t>IRATHO.FailPrepOutGeran</t>
  </si>
  <si>
    <t>切换至2G准备失败次数</t>
  </si>
  <si>
    <t>统计系统间分组域切换出准备失败次数（EPS-&gt; GERAN），按原因统计。</t>
  </si>
  <si>
    <t>源eNB收到MME发送的“切换准备失败”消息（HANDOVER PREPARATION FAILURE），或定时器超时，指示系统间（EUTRAN-&gt; GERAN）分组域切换准备失败，按原因统计。（3GPP TS36.413）</t>
  </si>
  <si>
    <t>IRATHO.FailPrepOutGeran._Cause</t>
  </si>
  <si>
    <t>分原因的切换至2G准备失败次数</t>
  </si>
  <si>
    <t>ENBHE04</t>
  </si>
  <si>
    <t>IRATHO.SuccOutGeran</t>
  </si>
  <si>
    <t>切换至2G成功次数</t>
  </si>
  <si>
    <t>统计系统间分组域切换出执行成功次数（EPS-&gt; GERAN）。</t>
  </si>
  <si>
    <t>源eNB接收到MME发送的“UE上下文释放”消息（UE CONTEXT RELEASE COMMAND），指示系统间（EUTRAN-&gt; GERAN）分组域切换执行成功。（3GPP TS36.413）</t>
  </si>
  <si>
    <t>ENBHE05</t>
  </si>
  <si>
    <t>IRATHO.AvgTimeOutGeran</t>
  </si>
  <si>
    <t>切换至2G平均时长</t>
  </si>
  <si>
    <t>统计系统间分组域切换出的平均时长（EPS-&gt; GERAN）。</t>
  </si>
  <si>
    <t>各次成功的LTE至2G切换的切换时长的平均值。切换时长为源eNB向MME发送的HANDOVER REQUIRED(Handover Type IE指示为LTEtoGERAN）消息和源eNB接收到MME发送的UE CONTEXT RELEASE COMMAND消息之间的时长。</t>
  </si>
  <si>
    <t>ENBHE06</t>
  </si>
  <si>
    <t>IRATHO.AttOutUtran</t>
  </si>
  <si>
    <t>切换至3G请求次数</t>
  </si>
  <si>
    <t>统计系统间分组域切换出准备请求次数（EPS-&gt; UTRAN）。</t>
  </si>
  <si>
    <t>源eNB向MME发送的“切换请求”消息（HANDOVER REQUIRED），指示系统间（EUTRAN-&gt; UTRAN）分组域切换准备请求。（3GPP TS36.413）</t>
  </si>
  <si>
    <t>ENBHE07</t>
  </si>
  <si>
    <t>IRATHO.SuccPrepOutUtran</t>
  </si>
  <si>
    <t>切换至3G准备成功次数</t>
  </si>
  <si>
    <t>统计系统间分组域切换出准备成功次数（EPS-&gt; UTRAN）。</t>
  </si>
  <si>
    <t>源eNB收到MME发送的“切换命令”消息（HANDOVER COMMAND），指示系统间（EUTRAN-&gt; UTRAN）分组域切换准备成功。（3GPP TS36.413）</t>
  </si>
  <si>
    <t>ENBHE08</t>
  </si>
  <si>
    <t>IRATHO.FailPrepOutUtran</t>
  </si>
  <si>
    <t>切换至3G准备失败次数</t>
  </si>
  <si>
    <t>统计系统间分组域切换出准备失败次数（EPS-&gt; UTRAN），按原因统计。</t>
  </si>
  <si>
    <t>源eNB收到MME发送的“切换准备失败”消息（HANDOVER PREPARATION FAILURE），或定时器超时，指示系统间（EUTRAN-&gt; UTRAN）分组域切换准备失败，按原因统计。（3GPP TS36.413）</t>
  </si>
  <si>
    <t>IRATHO.FailPrepOutUtran._Cause</t>
  </si>
  <si>
    <t>分原因的切换至3G准备失败次数</t>
  </si>
  <si>
    <t>ENBHE09</t>
  </si>
  <si>
    <t>IRATHO.SuccOutUtran</t>
  </si>
  <si>
    <t>切换至3G成功次数</t>
  </si>
  <si>
    <t>统计系统间分组域切换出执行成功次数（EPS-&gt; UTRAN）。</t>
  </si>
  <si>
    <t>源eNB接收到MME发送的“UE上下文释放”消息（UE CONTEXT RELEASE COMMAND），指示系统间（EUTRAN-&gt; UTRAN）分组域切换执行成功。（3GPP TS36.413）</t>
  </si>
  <si>
    <t>ENBHG01</t>
  </si>
  <si>
    <t>PAG.PagReceived</t>
  </si>
  <si>
    <t>寻呼记录接收个数</t>
  </si>
  <si>
    <t>统计E-UTRAN从MME收到的的寻呼个数。</t>
  </si>
  <si>
    <t>eNB从MME成功收到的“寻呼”消息(PAGING),且TAI List含有本小区的TA（3GPP TS 36.413）。</t>
  </si>
  <si>
    <t>ENBHG02</t>
  </si>
  <si>
    <t>PAG.PagDiscarded</t>
  </si>
  <si>
    <t>寻呼记录丢弃个数</t>
  </si>
  <si>
    <t>统计eNB丢弃的寻呼个数。</t>
  </si>
  <si>
    <t>对本小区的寻呼记录，由于各种原因（例如拥塞等）直接丢弃的寻呼记录总数</t>
  </si>
  <si>
    <t>ENBHH01</t>
  </si>
  <si>
    <t>PDCP.UpOctUl</t>
  </si>
  <si>
    <t>小区用户面上行字节数</t>
  </si>
  <si>
    <t>在测量周期内，累加小区用户面通过空口成功接收的PDCP SDU字节数，即小区用户面PDCP层从下层接收到的PDCP SDU字节数，并应该按照承载的QCI类型分类统计。</t>
  </si>
  <si>
    <t>无</t>
  </si>
  <si>
    <t>KByte</t>
  </si>
  <si>
    <t>1KByte=1000Byte</t>
  </si>
  <si>
    <t>PDCP.UpOctUl._Qci</t>
  </si>
  <si>
    <t>分QCI的小区用户面上行字节数</t>
  </si>
  <si>
    <t>ENBHH02</t>
  </si>
  <si>
    <t xml:space="preserve">PDCP.UpOctDl </t>
  </si>
  <si>
    <t>小区用户面下行字节数</t>
  </si>
  <si>
    <t>在测量周期内，累加小区用户面通过空口成功发送的PDCP SDU字节数，即小区用户面PDCP层向下层发送的SDU字节数，并按照承载的QCI类型分类统计。成功发送定义为收到UE对PDCP SDU的最后一个分片的ACK确认，具体为UM模式下为MAC层ACK;AM模式下为RLC层ACK。字节数的统计在PDCP层，统计压缩之后的字节数。
注1：该测量不包括切换过程中，通过X2或S1接口转发到其它eNB的PDCP SDU字节数。
注2：该测量不考虑低层是否重传或传送失败。</t>
  </si>
  <si>
    <t>PDCP.UpOctDl._Qci</t>
  </si>
  <si>
    <t>分QCI的小区用户面下行字节数</t>
  </si>
  <si>
    <t>ENBHH03</t>
  </si>
  <si>
    <t>PDCP.CpOctUl</t>
  </si>
  <si>
    <t>小区控制面上行字节数</t>
  </si>
  <si>
    <t>在测量周期内，累加小区控制面通过空口成功接收的PDCP SDU字节数，即小区控制面PDCP层从下层接收到的PDCP SDU字节数。</t>
  </si>
  <si>
    <t>ENBHH04</t>
  </si>
  <si>
    <t>PDCP.CpOctDl</t>
  </si>
  <si>
    <t>小区控制面下行字节数</t>
  </si>
  <si>
    <t>在测量周期内，累加小区控制面通过空口成功发送的PDCP SDU字节数，统计小区控制面PDCP层向下层发送的SDU字节数。成功发送定义为收到UE对PDCP SDU的最后一个分片的ACK确认。</t>
  </si>
  <si>
    <t>ENBHH05</t>
  </si>
  <si>
    <t>PDCP.NbrPktUl</t>
  </si>
  <si>
    <t>小区上行包数</t>
  </si>
  <si>
    <t>在测量周期内，统计小区上行eNB期望接收到的PDCP总包数，并区分QCI分别进行统计。</t>
  </si>
  <si>
    <t>PDCP.NbrPktUl._Qci</t>
  </si>
  <si>
    <t>分QCI的小区上行包数</t>
  </si>
  <si>
    <t>ENBHH06</t>
  </si>
  <si>
    <t>PDCP.NbrPktLossUl</t>
  </si>
  <si>
    <t>小区上行丢包数</t>
  </si>
  <si>
    <t>统计小区上行eNB发现丢失的PDCP包序列号的总数，并区分QCI分别进行统计</t>
  </si>
  <si>
    <t>PDCP.NbrPktLossUl._Qci</t>
  </si>
  <si>
    <t>分QCI的小区上行丢包数</t>
  </si>
  <si>
    <t>ENBHH07</t>
  </si>
  <si>
    <t>PDCP.NbrPktDl</t>
  </si>
  <si>
    <t>小区下行包数</t>
  </si>
  <si>
    <t>统计小区下行eNB发送的PDCP总包数，不含重发，但包含丢包，并区分QCI分别进行统计。
注：本测量=小区下行PDCP层从上层接收到的包数-小区下行PDCP层弃包数。</t>
  </si>
  <si>
    <t>PDCP.NbrPktDl._Qci</t>
  </si>
  <si>
    <t>分QCI的小区下行包数</t>
  </si>
  <si>
    <t>ENBHH08</t>
  </si>
  <si>
    <t>PDCP.NbrPktLossDl</t>
  </si>
  <si>
    <t>小区下行丢包数</t>
  </si>
  <si>
    <t>统计小区下行eNB发送丢失的PDCP总包数。注：下行发送是否丢失，需要结合HARQ的结果来判断。</t>
  </si>
  <si>
    <t>PDCP.NbrPktLossDl._Qci</t>
  </si>
  <si>
    <t>分QCI的小区下行丢包数</t>
  </si>
  <si>
    <t>ENBHH09</t>
  </si>
  <si>
    <t>PDCP.UpPktDelayDl</t>
  </si>
  <si>
    <t>小区用户面下行平均时延</t>
  </si>
  <si>
    <t>时延统计为从收到PDCP SDU到PDCP SDU成功发送之间所经历的时长，累加统计周期内所有的PDCP数据包时延，用总时延与该周期内成功发送的PDCP数据包总数之比表示平均值，每个QCI类型对应一个子测量项。
成功发送定义为收到UE对PDCP SDU的最后一个分片的ACK确认，具体为UM模式下为MAC层ACK;AM模式下为RLC层ACK。
（3GPP TS 32.425）。</t>
  </si>
  <si>
    <t>DER (n=1)</t>
  </si>
  <si>
    <t>PDCP.UpPktDelayDl._Qci</t>
  </si>
  <si>
    <t>分QCI的小区用户面下行平均时延</t>
  </si>
  <si>
    <t>ENBHH10</t>
  </si>
  <si>
    <t>PDCP.UpPktDiscardDl</t>
  </si>
  <si>
    <t>小区下行弃包数</t>
  </si>
  <si>
    <t>统计小区下行eNB的弃包数。弃包指由于拥塞、流量管理等因素，数据包未在空口中传输。</t>
  </si>
  <si>
    <t>PDCP.UpPktDiscardDl._Qci</t>
  </si>
  <si>
    <t>分QCI的小区下行弃包数</t>
  </si>
  <si>
    <t>ENBHI01</t>
  </si>
  <si>
    <t>RRU.DtchPrbAssnMeanUl</t>
  </si>
  <si>
    <t>上行业务信道占用PRB平均数</t>
  </si>
  <si>
    <t>统计PUSCH中DRB所占用的物理资源块（PRB）平均数。即为统计周期内PUSCH中DRB所占用的物理资源块（PRB）除以上行PUSCH总TTI数。</t>
  </si>
  <si>
    <t>ENBHI02</t>
  </si>
  <si>
    <t>RRU.DtchPrbAssnMeanDl</t>
  </si>
  <si>
    <t>下行业务信道占用PRB平均数</t>
  </si>
  <si>
    <t>统计PDSCH中DRB所占用的物理资源块（PRB）平均数。即为统计周期内PDSCH中DRB所占用的物理资源块（PRB）除以下行PDSCH总TTI数。</t>
  </si>
  <si>
    <t>ENBHI03</t>
  </si>
  <si>
    <t>RRU.PuschPrbTotMeanUl</t>
  </si>
  <si>
    <t>上行PUSCH PRB占用平均数</t>
  </si>
  <si>
    <t>统计上行PUSCH所有（含用户面和控制面）的物理资源块数（PRB）占用平均数。即为统计周期内上行PUSCH占用的所有的物理资源块数（PRB）除以上行PUSCH总TTI数.</t>
  </si>
  <si>
    <t>ENBHI04</t>
  </si>
  <si>
    <t>RRU.PdschPrbTotMeanDl</t>
  </si>
  <si>
    <t>下行PDSCH PRB占用平均数</t>
  </si>
  <si>
    <t>统计下行PDSCH所有（含用户面和控制面）的物理资源块数（PRB）占用平均数。即为统计周期内下行PDSCH占用的所有的物理资源块数（PRB）除以下行PDSCH总TTI数.</t>
  </si>
  <si>
    <t>ENBHI05</t>
  </si>
  <si>
    <t>RRU.PdcchCceUtilRatio</t>
  </si>
  <si>
    <t>PDCCH信道CCE占用率</t>
  </si>
  <si>
    <t>统计物理下行控制信道（PDCCH）CCE(Control Channel Element)占用率。</t>
  </si>
  <si>
    <t>百分比</t>
  </si>
  <si>
    <t>注：百分比只是呈现上的需要，北向上报时，应以实数形式上报，如80%在北向上的值应为0.8</t>
  </si>
  <si>
    <t>ENBHI07</t>
  </si>
  <si>
    <t>RRU.PuschPrbMeanTot</t>
  </si>
  <si>
    <t>上行PUSCH PRB可用平均数</t>
  </si>
  <si>
    <t>统计上行PUSCH所有的物理资源块数（PRB）可用平均数。即为统计周期内上行PUSCH可用的物理资源块数（PRB）除以上行PUSCH 总TTI数 .</t>
  </si>
  <si>
    <t>ENBHI08</t>
  </si>
  <si>
    <t>RRU.PdschPrbMeanTot</t>
  </si>
  <si>
    <t>下行PDSCH PRB可用平均数</t>
  </si>
  <si>
    <t>统计下行PDSCH所有的物理资源块数（PRB）可用平均数。即为统计周期内下行PDSCH可用的物理资源块数（PRB）除以下行PDSCH总TTI数.</t>
  </si>
  <si>
    <t>ENBHI09</t>
  </si>
  <si>
    <t>RRU.TtiTotUl</t>
  </si>
  <si>
    <t>上行PUSCH TTI总数</t>
  </si>
  <si>
    <t>统计上行PUSCH 总TTI数 .</t>
  </si>
  <si>
    <t>ENBHI10</t>
  </si>
  <si>
    <t>RRU.TtiTotDl</t>
  </si>
  <si>
    <t>下行PDSCH TTI总数</t>
  </si>
  <si>
    <t>统计下行PDSCH 总TTI数 (包含能传输业务信息的特殊TTI)</t>
  </si>
  <si>
    <t>ENBHI13</t>
  </si>
  <si>
    <t>RRU.DtchPrbAssnTotalUl.1</t>
  </si>
  <si>
    <t xml:space="preserve">上行VoLTE占用PRB总数 </t>
  </si>
  <si>
    <t>在统计周期内，统计PUSCH中QCI=1的DRB所占用的物理资源块（PRB）总数。</t>
  </si>
  <si>
    <t>ENBHI13使用了与ENBHI01不同的描述方法，因为前者不能共用后者的分母（ENBHI09）。</t>
  </si>
  <si>
    <t>ENBHI14</t>
  </si>
  <si>
    <t>RRU.DtchPrbAssnTotalDl.1</t>
  </si>
  <si>
    <t xml:space="preserve">下行VoLTE占用PRB总数 </t>
  </si>
  <si>
    <t>在统计周期内，统计PDSCH中QCI=1的DRB所占用的物理资源块（PRB）总数。</t>
  </si>
  <si>
    <t>ENBHI14使用了与ENBHI02不同的描述方法，因为前者不能共用后者的分母（ENBHI10）。</t>
  </si>
  <si>
    <t>ENBHJ04</t>
  </si>
  <si>
    <t>SIG.SctpCongestionDuration</t>
  </si>
  <si>
    <t>SCTP偶联拥塞时长</t>
  </si>
  <si>
    <t>有效SCTP偶联处理量超过承载能力的时长</t>
  </si>
  <si>
    <t>在一个测量周期内，累积SCTP偶联处于拥塞状态时长</t>
  </si>
  <si>
    <t>DER（n=1）</t>
  </si>
  <si>
    <t>秒</t>
  </si>
  <si>
    <t>SctpAssoc</t>
  </si>
  <si>
    <t>ENBHJ06</t>
  </si>
  <si>
    <t>SIG.SctpUnavailableDuration</t>
  </si>
  <si>
    <t>SCTP偶联不可用时长</t>
  </si>
  <si>
    <t>SCTP偶联处于故障、闭塞或未激活等不可用状态的时长</t>
  </si>
  <si>
    <t>在一个测量周期内，累积SCTP偶联不在服务状态时长</t>
  </si>
  <si>
    <t>ENBHM01</t>
  </si>
  <si>
    <t>MAC.NbrTbUl</t>
  </si>
  <si>
    <t>上行传输TB数</t>
  </si>
  <si>
    <t>统计小区上行传输的TB(Transport Block)数，包括重传的TB。单独统计包含QCI1的上行传输TB数作为语音调度上行TB块总数。</t>
  </si>
  <si>
    <t>eNB收到TB时计数。</t>
  </si>
  <si>
    <t>MAC.NbrTbUl.1</t>
  </si>
  <si>
    <t>语音调度上行TB块总数</t>
  </si>
  <si>
    <t>ENBHM02</t>
  </si>
  <si>
    <t>MAC.NbrInitTbUl</t>
  </si>
  <si>
    <t>上行传输初始TB数</t>
  </si>
  <si>
    <t>统计小区上行传输的初始TB(Transport Block)数。初始TB相对于重传TB而言，即第一次提交传输的TB。并区分调制方式分别统计。</t>
  </si>
  <si>
    <t>eNB收到初始TB时计数。
(注：eNB通过是否为上行传输调度了资源了解是否应收到TB）</t>
  </si>
  <si>
    <t>MAC.NbrInitTbUl.Qpsk</t>
  </si>
  <si>
    <t>QPSK模式上行传输初始TB数</t>
  </si>
  <si>
    <t>MAC.NbrInitTbUl.16Qam</t>
  </si>
  <si>
    <t>16QAM模式上行传输初始TB数</t>
  </si>
  <si>
    <t>MAC.NbrInitTbUl.64Qam</t>
  </si>
  <si>
    <t>64QAM模式上行传输初始TB数</t>
  </si>
  <si>
    <t>ENBHM03</t>
  </si>
  <si>
    <t>MAC.NbrSuccInitTbUl</t>
  </si>
  <si>
    <t>上行成功传输初始TB数</t>
  </si>
  <si>
    <t>统计小区上行成功接收到的初始TB，并区分调制方式式分别进行统计。单独统计QCI=1的情况。</t>
  </si>
  <si>
    <t>eNB成功接收到初始TB时计数。</t>
  </si>
  <si>
    <t>MAC.NbrSuccInitTbUl.Qpsk</t>
  </si>
  <si>
    <t>QPSK模式上行成功传输初始TB数</t>
  </si>
  <si>
    <t>MAC.NbrSuccInitTbUl.16Qam</t>
  </si>
  <si>
    <t>16QAM模式上行成功传输初始TB数</t>
  </si>
  <si>
    <t>MAC.NbrSuccInitTbUl.64Qam</t>
  </si>
  <si>
    <t>64QAM模式上行成功传输初始TB数</t>
  </si>
  <si>
    <t>MAC.NbrSuccInitTbUl.Qpsk.1</t>
  </si>
  <si>
    <t>QCI=1的QPSK模式上行成功传输初始TB数</t>
  </si>
  <si>
    <t>MAC.NbrSuccInitTbUl.16Qam.1</t>
  </si>
  <si>
    <t>QCI=1的16QAM模式上行成功传输初始TB数</t>
  </si>
  <si>
    <t>MAC.NbrSuccInitTbUl.64Qam.1</t>
  </si>
  <si>
    <t>QCI=1的64QAM模式上行成功传输初始TB数</t>
  </si>
  <si>
    <t>ENBHM04</t>
  </si>
  <si>
    <t>MAC.NbrResErrTbUl</t>
  </si>
  <si>
    <t>上行残留错误TB数</t>
  </si>
  <si>
    <t xml:space="preserve">统计上行初始传输的TB中，经过HARQ重传之后仍然传输错误的数目
</t>
  </si>
  <si>
    <t>初始TB经过HARQ重传后仍错误时计数</t>
  </si>
  <si>
    <t>ENBHM05</t>
  </si>
  <si>
    <t>MAC.NbrTbDl</t>
  </si>
  <si>
    <t>下行传输TB数</t>
  </si>
  <si>
    <t>统计小区下行传输的B(Transport Block)数，包括重传的TB。单独统计包含QCI1的小区下行传输的B数作为语音调度下行TB块总数。分开统计Rank1和Rank2模式下的小区下行传输的B数。统计不同TM传输模式下小区下行传输的B数。</t>
  </si>
  <si>
    <t>eNB发送TB时计数</t>
  </si>
  <si>
    <t>MAC.NbrTbDl.1</t>
  </si>
  <si>
    <t>语音调度下行TB块总数</t>
  </si>
  <si>
    <t>MAC.NbrTbDl.Rank1</t>
  </si>
  <si>
    <t>单流下行传输TB数</t>
  </si>
  <si>
    <t>MAC.NbrTbDl.Rank2</t>
  </si>
  <si>
    <t>双流下行传输TB数</t>
  </si>
  <si>
    <t>MAC.NbrTbDl.Tm1</t>
  </si>
  <si>
    <t>TM1下行传输TB数</t>
  </si>
  <si>
    <t>MAC.NbrTbDl.Tm2</t>
  </si>
  <si>
    <t>TM2下行传输TB数</t>
  </si>
  <si>
    <t>MAC.NbrTbDl.Tm3</t>
  </si>
  <si>
    <t>TM3下行传输TB数</t>
  </si>
  <si>
    <t>MAC.NbrTbDl.Tm4</t>
  </si>
  <si>
    <t>TM4下行传输TB数</t>
  </si>
  <si>
    <t>MAC.NbrTbDl.Tm5</t>
  </si>
  <si>
    <t>TM5下行传输TB数</t>
  </si>
  <si>
    <t>MAC.NbrTbDl.Tm6</t>
  </si>
  <si>
    <t>TM6下行传输TB数</t>
  </si>
  <si>
    <t>ENBHM06</t>
  </si>
  <si>
    <t>MAC.NbrInitTbDl</t>
  </si>
  <si>
    <t>下行传输初始TB数</t>
  </si>
  <si>
    <t>统计小区下行传输的初始TB(Transport Block)数。初始TB相对于重传TB而言，即第一次提交传输的TB。按调制方式分别进行统计。</t>
  </si>
  <si>
    <t>eNB发送初始TB时计数</t>
  </si>
  <si>
    <t>MAC.NbrInitTbDl.Qpsk</t>
  </si>
  <si>
    <t>QPSK模式下行传输初始TB数</t>
  </si>
  <si>
    <t>MAC.NbrInitTbDl.16Qam</t>
  </si>
  <si>
    <t>16QAM模式下行传输初始TB数</t>
  </si>
  <si>
    <t>MAC.NbrInitTbDl.64Qam</t>
  </si>
  <si>
    <t>64QAM模式下行传输初始TB数</t>
  </si>
  <si>
    <t>ENBHM07</t>
  </si>
  <si>
    <t>MAC.NbrSuccInitTbDl</t>
  </si>
  <si>
    <t>下行成功传输初始TB数</t>
  </si>
  <si>
    <t>统计小区下行成功发送的初始TB，并区分调制方式式分别进行统计。单独统计QCI=1的情况。</t>
  </si>
  <si>
    <t>初始TB发送成功时计数。</t>
  </si>
  <si>
    <t>MAC.NbrSuccInitTbDl.Qpsk</t>
  </si>
  <si>
    <t>QPSK模式下行成功传输初始TB数</t>
  </si>
  <si>
    <t>MAC.NbrSuccInitTbDl.16Qam</t>
  </si>
  <si>
    <t>16QAM模式下行成功传输初始TB数</t>
  </si>
  <si>
    <t>MAC.NbrSuccInitTbDl.64Qam</t>
  </si>
  <si>
    <t>64QAM模式下行成功传输初始TB数</t>
  </si>
  <si>
    <t>MAC.NbrSuccInitTbDl.Qpsk.1</t>
  </si>
  <si>
    <t>QCI=1的QPSK模式下行成功传输初始TB数</t>
  </si>
  <si>
    <t>MAC.NbrSuccInitTbDl.16Qam.1</t>
  </si>
  <si>
    <t>QCI=1的16QAM模式下行成功传输初始TB数</t>
  </si>
  <si>
    <t>MAC.NbrSuccInitTbDl.64Qam.1</t>
  </si>
  <si>
    <t>QCI=1的64QAM模式下行成功传输初始TB数</t>
  </si>
  <si>
    <t>ENBHM08</t>
  </si>
  <si>
    <t>MAC.NbrResErrTbDl</t>
  </si>
  <si>
    <t>下行残留错误TB数</t>
  </si>
  <si>
    <t xml:space="preserve">统计下行初始传输的TB中，经过HARQ重传之后仍然传输错误的数目
</t>
  </si>
  <si>
    <t>ENBHN01</t>
  </si>
  <si>
    <t>PHY.NbrCqi0</t>
  </si>
  <si>
    <t>值为0的CQI数</t>
  </si>
  <si>
    <t>小区收到的UE上报的CQI中，值为0的个数,见3GPP TS 36.213。在载波聚合场景下，若SCell的CQI经PCell的PUCCH上报，则CQI应计入Scell而不是Pcell的统计。</t>
  </si>
  <si>
    <t>eNB收到CQI</t>
  </si>
  <si>
    <r>
      <rPr>
        <sz val="10"/>
        <rFont val="宋体"/>
        <charset val="134"/>
      </rPr>
      <t>ENBHN02</t>
    </r>
  </si>
  <si>
    <t>PHY.NbrCqi1</t>
  </si>
  <si>
    <t>值为1的CQI数</t>
  </si>
  <si>
    <t>小区收到的UE上报的CQI中，值为1的个数,见3GPP TS 36.213。在载波聚合场景下，若SCell的CQI经PCell的PUCCH上报，则CQI应计入Scell而不是Pcell的统计。</t>
  </si>
  <si>
    <r>
      <rPr>
        <sz val="10"/>
        <rFont val="宋体"/>
        <charset val="134"/>
      </rPr>
      <t>ENBHN03</t>
    </r>
  </si>
  <si>
    <t>PHY.NbrCqi2</t>
  </si>
  <si>
    <t>值为2的CQI数</t>
  </si>
  <si>
    <t>小区收到的UE上报的CQI中，值为2的个数,见3GPP TS 36.213。在载波聚合场景下，若SCell的CQI经PCell的PUCCH上报，则CQI应计入Scell而不是Pcell的统计。</t>
  </si>
  <si>
    <r>
      <rPr>
        <sz val="10"/>
        <rFont val="宋体"/>
        <charset val="134"/>
      </rPr>
      <t>ENBHN04</t>
    </r>
  </si>
  <si>
    <t>PHY.NbrCqi3</t>
  </si>
  <si>
    <t>值为3的CQI数</t>
  </si>
  <si>
    <t>小区收到的UE上报的CQI中，值为3的个数,见3GPP TS 36.213。在载波聚合场景下，若SCell的CQI经PCell的PUCCH上报，则CQI应计入Scell而不是Pcell的统计。</t>
  </si>
  <si>
    <r>
      <rPr>
        <sz val="10"/>
        <rFont val="宋体"/>
        <charset val="134"/>
      </rPr>
      <t>ENBHN05</t>
    </r>
  </si>
  <si>
    <t>PHY.NbrCqi4</t>
  </si>
  <si>
    <t>值为4的CQI数</t>
  </si>
  <si>
    <t>小区收到的UE上报的CQI中，值为4的个数,见3GPP TS 36.213。在载波聚合场景下，若SCell的CQI经PCell的PUCCH上报，则CQI应计入Scell而不是Pcell的统计。</t>
  </si>
  <si>
    <r>
      <rPr>
        <sz val="10"/>
        <rFont val="宋体"/>
        <charset val="134"/>
      </rPr>
      <t>ENBHN06</t>
    </r>
  </si>
  <si>
    <t>PHY.NbrCqi5</t>
  </si>
  <si>
    <t>值为5的CQI数</t>
  </si>
  <si>
    <t>小区收到的UE上报的CQI中，值为5的个数,见3GPP TS 36.213。在载波聚合场景下，若SCell的CQI经PCell的PUCCH上报，则CQI应计入Scell而不是Pcell的统计。</t>
  </si>
  <si>
    <r>
      <rPr>
        <sz val="10"/>
        <rFont val="宋体"/>
        <charset val="134"/>
      </rPr>
      <t>ENBHN07</t>
    </r>
  </si>
  <si>
    <t>PHY.NbrCqi6</t>
  </si>
  <si>
    <t>值为6的CQI数</t>
  </si>
  <si>
    <t>小区收到的UE上报的CQI中，值为6的个数,见3GPP TS 36.213。在载波聚合场景下，若SCell的CQI经PCell的PUCCH上报，则CQI应计入Scell而不是Pcell的统计。</t>
  </si>
  <si>
    <r>
      <rPr>
        <sz val="10"/>
        <rFont val="宋体"/>
        <charset val="134"/>
      </rPr>
      <t>ENBHN08</t>
    </r>
  </si>
  <si>
    <t>PHY.NbrCqi7</t>
  </si>
  <si>
    <t>值为7的CQI数</t>
  </si>
  <si>
    <t>小区收到的UE上报的CQI中，值为7的个数,见3GPP TS 36.213。在载波聚合场景下，若SCell的CQI经PCell的PUCCH上报，则CQI应计入Scell而不是Pcell的统计。</t>
  </si>
  <si>
    <r>
      <rPr>
        <sz val="10"/>
        <rFont val="宋体"/>
        <charset val="134"/>
      </rPr>
      <t>ENBHN09</t>
    </r>
  </si>
  <si>
    <t>PHY.NbrCqi8</t>
  </si>
  <si>
    <t>值为8的CQI数</t>
  </si>
  <si>
    <t>小区收到的UE上报的CQI中，值为8的个数,见3GPP TS 36.213。在载波聚合场景下，若SCell的CQI经PCell的PUCCH上报，则CQI应计入Scell而不是Pcell的统计。</t>
  </si>
  <si>
    <r>
      <rPr>
        <sz val="10"/>
        <rFont val="宋体"/>
        <charset val="134"/>
      </rPr>
      <t>ENBHN10</t>
    </r>
  </si>
  <si>
    <t>PHY.NbrCqi9</t>
  </si>
  <si>
    <t>值为9的CQI数</t>
  </si>
  <si>
    <t>小区收到的UE上报的CQI中，值为9的个数,见3GPP TS 36.213。在载波聚合场景下，若SCell的CQI经PCell的PUCCH上报，则CQI应计入Scell而不是Pcell的统计。</t>
  </si>
  <si>
    <r>
      <rPr>
        <sz val="10"/>
        <rFont val="宋体"/>
        <charset val="134"/>
      </rPr>
      <t>ENBHN11</t>
    </r>
  </si>
  <si>
    <t>PHY.NbrCqi10</t>
  </si>
  <si>
    <t>值为10的CQI数</t>
  </si>
  <si>
    <t>小区收到的UE上报的CQI中，值为10的个数,见3GPP TS 36.213。在载波聚合场景下，若SCell的CQI经PCell的PUCCH上报，则CQI应计入Scell而不是Pcell的统计。</t>
  </si>
  <si>
    <r>
      <rPr>
        <sz val="10"/>
        <rFont val="宋体"/>
        <charset val="134"/>
      </rPr>
      <t>ENBHN12</t>
    </r>
  </si>
  <si>
    <t>PHY.NbrCqi11</t>
  </si>
  <si>
    <t>值为11的CQI数</t>
  </si>
  <si>
    <t>小区收到的UE上报的CQI中，值为11的个数,见3GPP TS 36.213。在载波聚合场景下，若SCell的CQI经PCell的PUCCH上报，则CQI应计入Scell而不是Pcell的统计。</t>
  </si>
  <si>
    <r>
      <rPr>
        <sz val="10"/>
        <rFont val="宋体"/>
        <charset val="134"/>
      </rPr>
      <t>ENBHN13</t>
    </r>
  </si>
  <si>
    <t>PHY.NbrCqi12</t>
  </si>
  <si>
    <t>值为12的CQI数</t>
  </si>
  <si>
    <t>小区收到的UE上报的CQI中，值为12的个数,见3GPP TS 36.213。在载波聚合场景下，若SCell的CQI经PCell的PUCCH上报，则CQI应计入Scell而不是Pcell的统计。</t>
  </si>
  <si>
    <r>
      <rPr>
        <sz val="10"/>
        <rFont val="宋体"/>
        <charset val="134"/>
      </rPr>
      <t>ENBHN14</t>
    </r>
  </si>
  <si>
    <t>PHY.NbrCqi13</t>
  </si>
  <si>
    <t>值为13的CQI数</t>
  </si>
  <si>
    <t>小区收到的UE上报的CQI中，值为13的个数,见3GPP TS 36.213。在载波聚合场景下，若SCell的CQI经PCell的PUCCH上报，则CQI应计入Scell而不是Pcell的统计。</t>
  </si>
  <si>
    <r>
      <rPr>
        <sz val="10"/>
        <rFont val="宋体"/>
        <charset val="134"/>
      </rPr>
      <t>ENBHN15</t>
    </r>
  </si>
  <si>
    <t>PHY.NbrCqi14</t>
  </si>
  <si>
    <t>值为14的CQI数</t>
  </si>
  <si>
    <t>小区收到的UE上报的CQI中，值为14的个数,见3GPP TS 36.213。在载波聚合场景下，若SCell的CQI经PCell的PUCCH上报，则CQI应计入Scell而不是Pcell的统计。</t>
  </si>
  <si>
    <r>
      <rPr>
        <sz val="10"/>
        <rFont val="宋体"/>
        <charset val="134"/>
      </rPr>
      <t>ENBHN16</t>
    </r>
  </si>
  <si>
    <t>PHY.NbrCqi15</t>
  </si>
  <si>
    <t>值为15的CQI数</t>
  </si>
  <si>
    <t>小区收到的UE上报的CQI中，值为15的个数,见3GPP TS 36.213。在载波聚合场景下，若SCell的CQI经PCell的PUCCH上报，则CQI应计入Scell而不是Pcell的统计。</t>
  </si>
  <si>
    <t>ENBHN17</t>
  </si>
  <si>
    <t>PHY.ULMeanNL._PRB</t>
  </si>
  <si>
    <t>小区RB上行平均干扰电平</t>
  </si>
  <si>
    <t>采样统计每PRB上行干扰测量值，计算采样周期内采样值的平均值（线性平均，参考36.214）。采样范围要覆盖到所有上行子帧（含特殊子帧）。采样间隔不超过5秒，每个RB单独统计。</t>
  </si>
  <si>
    <t>dBm</t>
  </si>
  <si>
    <t>北向接口文件格式为PHY.ULMeanNL.PRB0～PHY.ULMeanNL.PRB99。</t>
  </si>
  <si>
    <t>ENBHO01</t>
  </si>
  <si>
    <t>EQPT.MeanMeLoad</t>
  </si>
  <si>
    <t>系统平均负荷</t>
  </si>
  <si>
    <t>指测量周期中，网元的硬件资源负荷的抽样平均值。网元的硬件资源负荷可取对网元影响最大的模块的负荷，或取不同模块的负荷的加权平均值，不同厂商设备的计算方法各不相同。</t>
  </si>
  <si>
    <t>%</t>
  </si>
  <si>
    <t>ManagedElement</t>
  </si>
  <si>
    <t>ENBHO02</t>
  </si>
  <si>
    <t>EQPT.MaxMeLoad</t>
  </si>
  <si>
    <t>系统最大负荷</t>
  </si>
  <si>
    <t>指测量周期中，网元的硬件资源负荷的抽样最大值。网元的硬件资源负荷可取对网元影响最大的模块的负荷，或取不同模块的负荷的加权平均值，不同厂商设备的计算方法各不相同。</t>
  </si>
  <si>
    <t>ENBHP01</t>
  </si>
  <si>
    <t>PHY.CellMeanTxPower</t>
  </si>
  <si>
    <t>小区平均发射功率</t>
  </si>
  <si>
    <t>本小区控制RRU发射的功率的抽样平均值</t>
  </si>
  <si>
    <t>W</t>
  </si>
  <si>
    <t>ENBHP02</t>
  </si>
  <si>
    <t>PHY.CellMaxTxPower</t>
  </si>
  <si>
    <t>小区最大发射功率</t>
  </si>
  <si>
    <t>本小区控制RRU发射的功率的抽样最大值</t>
  </si>
  <si>
    <t>ENBHS01</t>
  </si>
  <si>
    <t>S1SIG.ConnEstabAtt</t>
  </si>
  <si>
    <t>S1接口UE相关逻辑信令连接建立请求次数</t>
  </si>
  <si>
    <t>统计从eNB到MME的 S1接口UE相关逻辑信令连接建立请求次数。</t>
  </si>
  <si>
    <t>eNB发送INITIAL UE MESSAGE 消息给MME（参考32.425）。</t>
  </si>
  <si>
    <t>ENBHS02</t>
  </si>
  <si>
    <t>S1SIG.ConnEstabSucc</t>
  </si>
  <si>
    <t>S1接口UE相关逻辑信令连接建立成功次数</t>
  </si>
  <si>
    <t>统计从eNB到MME的 S1接口UE相关逻辑信令连接建立成功次数。</t>
  </si>
  <si>
    <t>eNB发送INITIAL UE MESSAGE消息后，在同一个UE相关逻辑信令连接上收到MME返回第一个消息 （参考32.425）。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</si>
</sst>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8">
    <font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color indexed="30"/>
      <name val="宋体"/>
      <charset val="134"/>
    </font>
    <font>
      <sz val="10"/>
      <color indexed="9"/>
      <name val="宋体"/>
      <charset val="134"/>
    </font>
    <font>
      <sz val="12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justify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justify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/>
    </xf>
    <xf numFmtId="0" fontId="5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/>
    </xf>
    <xf numFmtId="0" fontId="1" fillId="5" borderId="1" xfId="1" applyFont="1" applyFill="1" applyBorder="1" applyAlignment="1">
      <alignment horizontal="center" vertical="center"/>
    </xf>
    <xf numFmtId="0" fontId="1" fillId="5" borderId="1" xfId="1" applyFont="1" applyFill="1" applyBorder="1" applyAlignment="1">
      <alignment horizontal="center"/>
    </xf>
    <xf numFmtId="0" fontId="1" fillId="0" borderId="0" xfId="0" applyFont="1" applyFill="1" applyBorder="1" applyAlignment="1">
      <alignment horizontal="justify" vertical="center"/>
    </xf>
    <xf numFmtId="0" fontId="1" fillId="0" borderId="0" xfId="0" applyFont="1" applyBorder="1">
      <alignment vertical="center"/>
    </xf>
    <xf numFmtId="0" fontId="5" fillId="4" borderId="1" xfId="1" applyFont="1" applyFill="1" applyBorder="1" applyAlignment="1">
      <alignment horizontal="left"/>
    </xf>
    <xf numFmtId="0" fontId="1" fillId="0" borderId="1" xfId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1" fillId="0" borderId="1" xfId="1" applyFont="1" applyBorder="1" applyAlignment="1"/>
  </cellXfs>
  <cellStyles count="7">
    <cellStyle name="常规" xfId="0" builtinId="0"/>
    <cellStyle name="0,0_x000d__x000a_NA_x000d__x000a_" xfId="1"/>
    <cellStyle name="千位分隔" xfId="2" builtinId="3"/>
    <cellStyle name="货币" xfId="3" builtinId="4"/>
    <cellStyle name="千位分隔[0]" xfId="4" builtinId="6"/>
    <cellStyle name="百分比" xfId="5" builtinId="5"/>
    <cellStyle name="货币[0]" xfId="6" builtinId="7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zoomScale="130" zoomScaleNormal="130" topLeftCell="B1" workbookViewId="0">
      <selection activeCell="C10" sqref="C10:C11"/>
    </sheetView>
  </sheetViews>
  <sheetFormatPr defaultColWidth="9" defaultRowHeight="12" outlineLevelRow="1" outlineLevelCol="3"/>
  <cols>
    <col min="1" max="1" width="6.42857142857143" style="1" customWidth="1"/>
    <col min="2" max="2" width="11.8571428571429" style="45" customWidth="1"/>
    <col min="3" max="3" width="92.8571428571429" style="1" customWidth="1"/>
    <col min="4" max="4" width="27.8571428571429" style="1" customWidth="1"/>
    <col min="5" max="16384" width="9" style="1"/>
  </cols>
  <sheetData>
    <row r="1" spans="1:4">
      <c r="A1" s="38" t="s">
        <v>0</v>
      </c>
      <c r="B1" s="38" t="s">
        <v>1</v>
      </c>
      <c r="C1" s="38" t="s">
        <v>2</v>
      </c>
      <c r="D1" s="38" t="s">
        <v>3</v>
      </c>
    </row>
    <row r="2" spans="1:4">
      <c r="A2" s="7" t="s">
        <v>4</v>
      </c>
      <c r="B2" s="46">
        <v>41900</v>
      </c>
      <c r="C2" s="47" t="s">
        <v>5</v>
      </c>
      <c r="D2" s="47" t="s">
        <v>6</v>
      </c>
    </row>
  </sheetData>
  <pageMargins left="0.75" right="0.75" top="1" bottom="1" header="0.5" footer="0.5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2"/>
  <sheetViews>
    <sheetView tabSelected="1" topLeftCell="A9" workbookViewId="0">
      <selection activeCell="C12" sqref="C12"/>
    </sheetView>
  </sheetViews>
  <sheetFormatPr defaultColWidth="9" defaultRowHeight="12"/>
  <cols>
    <col min="1" max="1" width="9" style="1"/>
    <col min="2" max="2" width="7.71428571428571" style="1" customWidth="1"/>
    <col min="3" max="3" width="22.1428571428571" style="1" customWidth="1"/>
    <col min="4" max="4" width="25.5714285714286" style="1" customWidth="1"/>
    <col min="5" max="5" width="40.2857142857143" style="1" customWidth="1"/>
    <col min="6" max="6" width="7.42857142857143" style="1" customWidth="1"/>
    <col min="7" max="7" width="9" style="1"/>
    <col min="8" max="8" width="9.71428571428571" style="1" customWidth="1"/>
    <col min="9" max="9" width="9" style="1"/>
    <col min="10" max="10" width="16.4285714285714" style="1" customWidth="1"/>
    <col min="11" max="12" width="9" style="1"/>
    <col min="13" max="13" width="9.71428571428571" style="1" customWidth="1"/>
    <col min="14" max="14" width="18.4285714285714" style="1" customWidth="1"/>
    <col min="15" max="16384" width="9" style="1"/>
  </cols>
  <sheetData>
    <row r="1" spans="1:14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9</v>
      </c>
    </row>
    <row r="2" ht="48" spans="1:14">
      <c r="A2" s="28" t="s">
        <v>514</v>
      </c>
      <c r="B2" s="3" t="s">
        <v>89</v>
      </c>
      <c r="C2" s="4" t="s">
        <v>515</v>
      </c>
      <c r="D2" s="4" t="s">
        <v>516</v>
      </c>
      <c r="E2" s="17" t="s">
        <v>517</v>
      </c>
      <c r="F2" s="28" t="s">
        <v>458</v>
      </c>
      <c r="G2" s="28" t="s">
        <v>110</v>
      </c>
      <c r="H2" s="28" t="s">
        <v>111</v>
      </c>
      <c r="I2" s="28" t="s">
        <v>112</v>
      </c>
      <c r="J2" s="28" t="s">
        <v>97</v>
      </c>
      <c r="K2" s="28" t="s">
        <v>98</v>
      </c>
      <c r="L2" s="28" t="s">
        <v>98</v>
      </c>
      <c r="M2" s="28" t="s">
        <v>99</v>
      </c>
      <c r="N2" s="28"/>
    </row>
    <row r="3" ht="48" spans="1:14">
      <c r="A3" s="28" t="s">
        <v>518</v>
      </c>
      <c r="B3" s="3" t="s">
        <v>89</v>
      </c>
      <c r="C3" s="4" t="s">
        <v>519</v>
      </c>
      <c r="D3" s="4" t="s">
        <v>520</v>
      </c>
      <c r="E3" s="17" t="s">
        <v>521</v>
      </c>
      <c r="F3" s="28" t="s">
        <v>458</v>
      </c>
      <c r="G3" s="28" t="s">
        <v>110</v>
      </c>
      <c r="H3" s="28" t="s">
        <v>111</v>
      </c>
      <c r="I3" s="28" t="s">
        <v>112</v>
      </c>
      <c r="J3" s="28" t="s">
        <v>97</v>
      </c>
      <c r="K3" s="28" t="s">
        <v>98</v>
      </c>
      <c r="L3" s="28" t="s">
        <v>98</v>
      </c>
      <c r="M3" s="28" t="s">
        <v>99</v>
      </c>
      <c r="N3" s="28"/>
    </row>
    <row r="4" s="10" customFormat="1" ht="48" spans="1:14">
      <c r="A4" s="5" t="s">
        <v>522</v>
      </c>
      <c r="B4" s="5" t="s">
        <v>119</v>
      </c>
      <c r="C4" s="14" t="s">
        <v>523</v>
      </c>
      <c r="D4" s="14" t="s">
        <v>524</v>
      </c>
      <c r="E4" s="14" t="s">
        <v>525</v>
      </c>
      <c r="F4" s="5" t="s">
        <v>458</v>
      </c>
      <c r="G4" s="5" t="s">
        <v>110</v>
      </c>
      <c r="H4" s="5" t="s">
        <v>111</v>
      </c>
      <c r="I4" s="5" t="s">
        <v>112</v>
      </c>
      <c r="J4" s="6" t="s">
        <v>97</v>
      </c>
      <c r="K4" s="5" t="s">
        <v>98</v>
      </c>
      <c r="L4" s="5" t="s">
        <v>98</v>
      </c>
      <c r="M4" s="5" t="s">
        <v>99</v>
      </c>
      <c r="N4" s="5"/>
    </row>
    <row r="5" s="10" customFormat="1" ht="48" spans="1:14">
      <c r="A5" s="5" t="s">
        <v>526</v>
      </c>
      <c r="B5" s="5" t="s">
        <v>119</v>
      </c>
      <c r="C5" s="14" t="s">
        <v>527</v>
      </c>
      <c r="D5" s="14" t="s">
        <v>528</v>
      </c>
      <c r="E5" s="14" t="s">
        <v>529</v>
      </c>
      <c r="F5" s="5" t="s">
        <v>458</v>
      </c>
      <c r="G5" s="5" t="s">
        <v>110</v>
      </c>
      <c r="H5" s="5" t="s">
        <v>111</v>
      </c>
      <c r="I5" s="5" t="s">
        <v>112</v>
      </c>
      <c r="J5" s="6" t="s">
        <v>97</v>
      </c>
      <c r="K5" s="5" t="s">
        <v>98</v>
      </c>
      <c r="L5" s="5" t="s">
        <v>98</v>
      </c>
      <c r="M5" s="5" t="s">
        <v>99</v>
      </c>
      <c r="N5" s="5"/>
    </row>
    <row r="6" s="10" customFormat="1" ht="60" spans="1:14">
      <c r="A6" s="5" t="s">
        <v>530</v>
      </c>
      <c r="B6" s="5" t="s">
        <v>126</v>
      </c>
      <c r="C6" s="14" t="s">
        <v>531</v>
      </c>
      <c r="D6" s="14" t="s">
        <v>532</v>
      </c>
      <c r="E6" s="14" t="s">
        <v>533</v>
      </c>
      <c r="F6" s="5" t="s">
        <v>458</v>
      </c>
      <c r="G6" s="5" t="s">
        <v>110</v>
      </c>
      <c r="H6" s="5" t="s">
        <v>111</v>
      </c>
      <c r="I6" s="5" t="s">
        <v>534</v>
      </c>
      <c r="J6" s="6" t="s">
        <v>97</v>
      </c>
      <c r="K6" s="5" t="s">
        <v>98</v>
      </c>
      <c r="L6" s="5" t="s">
        <v>98</v>
      </c>
      <c r="M6" s="5" t="s">
        <v>99</v>
      </c>
      <c r="N6" s="6" t="s">
        <v>535</v>
      </c>
    </row>
    <row r="7" s="10" customFormat="1" ht="48" spans="1:14">
      <c r="A7" s="5" t="s">
        <v>536</v>
      </c>
      <c r="B7" s="5" t="s">
        <v>119</v>
      </c>
      <c r="C7" s="14" t="s">
        <v>537</v>
      </c>
      <c r="D7" s="14" t="s">
        <v>538</v>
      </c>
      <c r="E7" s="14" t="s">
        <v>539</v>
      </c>
      <c r="F7" s="5" t="s">
        <v>458</v>
      </c>
      <c r="G7" s="5" t="s">
        <v>110</v>
      </c>
      <c r="H7" s="5" t="s">
        <v>111</v>
      </c>
      <c r="I7" s="5" t="s">
        <v>112</v>
      </c>
      <c r="J7" s="6" t="s">
        <v>97</v>
      </c>
      <c r="K7" s="5" t="s">
        <v>98</v>
      </c>
      <c r="L7" s="5" t="s">
        <v>98</v>
      </c>
      <c r="M7" s="5" t="s">
        <v>99</v>
      </c>
      <c r="N7" s="5"/>
    </row>
    <row r="8" s="10" customFormat="1" ht="63.75" customHeight="1" spans="1:14">
      <c r="A8" s="5" t="s">
        <v>540</v>
      </c>
      <c r="B8" s="5" t="s">
        <v>119</v>
      </c>
      <c r="C8" s="14" t="s">
        <v>541</v>
      </c>
      <c r="D8" s="14" t="s">
        <v>542</v>
      </c>
      <c r="E8" s="14" t="s">
        <v>543</v>
      </c>
      <c r="F8" s="5" t="s">
        <v>458</v>
      </c>
      <c r="G8" s="5" t="s">
        <v>110</v>
      </c>
      <c r="H8" s="5" t="s">
        <v>111</v>
      </c>
      <c r="I8" s="5" t="s">
        <v>112</v>
      </c>
      <c r="J8" s="6" t="s">
        <v>97</v>
      </c>
      <c r="K8" s="5" t="s">
        <v>98</v>
      </c>
      <c r="L8" s="5" t="s">
        <v>98</v>
      </c>
      <c r="M8" s="5" t="s">
        <v>99</v>
      </c>
      <c r="N8" s="5"/>
    </row>
    <row r="9" s="10" customFormat="1" ht="31.5" customHeight="1" spans="1:14">
      <c r="A9" s="5" t="s">
        <v>544</v>
      </c>
      <c r="B9" s="5" t="s">
        <v>119</v>
      </c>
      <c r="C9" s="14" t="s">
        <v>545</v>
      </c>
      <c r="D9" s="14" t="s">
        <v>546</v>
      </c>
      <c r="E9" s="14" t="s">
        <v>547</v>
      </c>
      <c r="F9" s="5" t="s">
        <v>458</v>
      </c>
      <c r="G9" s="5" t="s">
        <v>110</v>
      </c>
      <c r="H9" s="5" t="s">
        <v>95</v>
      </c>
      <c r="I9" s="5" t="s">
        <v>112</v>
      </c>
      <c r="J9" s="6" t="s">
        <v>97</v>
      </c>
      <c r="K9" s="5" t="s">
        <v>98</v>
      </c>
      <c r="L9" s="5" t="s">
        <v>98</v>
      </c>
      <c r="M9" s="5" t="s">
        <v>99</v>
      </c>
      <c r="N9" s="5"/>
    </row>
    <row r="10" s="10" customFormat="1" ht="63.75" customHeight="1" spans="1:14">
      <c r="A10" s="5" t="s">
        <v>548</v>
      </c>
      <c r="B10" s="5" t="s">
        <v>119</v>
      </c>
      <c r="C10" s="14" t="s">
        <v>549</v>
      </c>
      <c r="D10" s="14" t="s">
        <v>550</v>
      </c>
      <c r="E10" s="14" t="s">
        <v>551</v>
      </c>
      <c r="F10" s="5" t="s">
        <v>458</v>
      </c>
      <c r="G10" s="5" t="s">
        <v>110</v>
      </c>
      <c r="H10" s="5" t="s">
        <v>95</v>
      </c>
      <c r="I10" s="5" t="s">
        <v>112</v>
      </c>
      <c r="J10" s="6" t="s">
        <v>97</v>
      </c>
      <c r="K10" s="5" t="s">
        <v>98</v>
      </c>
      <c r="L10" s="5" t="s">
        <v>98</v>
      </c>
      <c r="M10" s="5" t="s">
        <v>99</v>
      </c>
      <c r="N10" s="5"/>
    </row>
    <row r="11" s="10" customFormat="1" ht="32.25" customHeight="1" spans="1:14">
      <c r="A11" s="16" t="s">
        <v>552</v>
      </c>
      <c r="B11" s="5" t="s">
        <v>89</v>
      </c>
      <c r="C11" s="14" t="s">
        <v>553</v>
      </c>
      <c r="D11" s="29" t="s">
        <v>554</v>
      </c>
      <c r="E11" s="17" t="s">
        <v>555</v>
      </c>
      <c r="F11" s="16" t="s">
        <v>458</v>
      </c>
      <c r="G11" s="5" t="s">
        <v>124</v>
      </c>
      <c r="H11" s="16" t="s">
        <v>111</v>
      </c>
      <c r="I11" s="16" t="s">
        <v>112</v>
      </c>
      <c r="J11" s="16" t="s">
        <v>97</v>
      </c>
      <c r="K11" s="16" t="s">
        <v>98</v>
      </c>
      <c r="L11" s="16" t="s">
        <v>98</v>
      </c>
      <c r="M11" s="16" t="s">
        <v>99</v>
      </c>
      <c r="N11" s="12" t="s">
        <v>556</v>
      </c>
    </row>
    <row r="12" s="10" customFormat="1" ht="39" customHeight="1" spans="1:14">
      <c r="A12" s="5" t="s">
        <v>557</v>
      </c>
      <c r="B12" s="5" t="s">
        <v>89</v>
      </c>
      <c r="C12" s="14" t="s">
        <v>558</v>
      </c>
      <c r="D12" s="29" t="s">
        <v>559</v>
      </c>
      <c r="E12" s="6" t="s">
        <v>560</v>
      </c>
      <c r="F12" s="5" t="s">
        <v>458</v>
      </c>
      <c r="G12" s="5" t="s">
        <v>124</v>
      </c>
      <c r="H12" s="5" t="s">
        <v>111</v>
      </c>
      <c r="I12" s="5" t="s">
        <v>112</v>
      </c>
      <c r="J12" s="5" t="s">
        <v>97</v>
      </c>
      <c r="K12" s="5" t="s">
        <v>98</v>
      </c>
      <c r="L12" s="5" t="s">
        <v>98</v>
      </c>
      <c r="M12" s="5" t="s">
        <v>99</v>
      </c>
      <c r="N12" s="12" t="s">
        <v>561</v>
      </c>
    </row>
  </sheetData>
  <pageMargins left="0.75" right="0.75" top="1" bottom="1" header="0.5" footer="0.5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"/>
  <sheetViews>
    <sheetView topLeftCell="E1" workbookViewId="0">
      <selection activeCell="N1" sqref="N$1:N$1048576"/>
    </sheetView>
  </sheetViews>
  <sheetFormatPr defaultColWidth="9" defaultRowHeight="12" outlineLevelRow="2"/>
  <cols>
    <col min="1" max="1" width="9" style="1"/>
    <col min="2" max="2" width="7.71428571428571" style="1" customWidth="1"/>
    <col min="3" max="3" width="30.4285714285714" style="1" customWidth="1"/>
    <col min="4" max="4" width="23.7142857142857" style="1" customWidth="1"/>
    <col min="5" max="5" width="30.5714285714286" style="1" customWidth="1"/>
    <col min="6" max="6" width="40.5714285714286" style="1" customWidth="1"/>
    <col min="7" max="8" width="9.71428571428571" style="1" customWidth="1"/>
    <col min="9" max="9" width="9" style="1"/>
    <col min="10" max="10" width="16.4285714285714" style="1" customWidth="1"/>
    <col min="11" max="12" width="9" style="1"/>
    <col min="13" max="13" width="9.71428571428571" style="1" customWidth="1"/>
    <col min="14" max="14" width="5.71428571428571" style="1" customWidth="1"/>
    <col min="15" max="16384" width="9" style="1"/>
  </cols>
  <sheetData>
    <row r="1" spans="1:14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9</v>
      </c>
    </row>
    <row r="2" ht="24" spans="1:14">
      <c r="A2" s="3" t="s">
        <v>562</v>
      </c>
      <c r="B2" s="3" t="s">
        <v>89</v>
      </c>
      <c r="C2" s="4" t="s">
        <v>563</v>
      </c>
      <c r="D2" s="4" t="s">
        <v>564</v>
      </c>
      <c r="E2" s="4" t="s">
        <v>565</v>
      </c>
      <c r="F2" s="4" t="s">
        <v>566</v>
      </c>
      <c r="G2" s="3" t="s">
        <v>567</v>
      </c>
      <c r="H2" s="3" t="s">
        <v>111</v>
      </c>
      <c r="I2" s="3" t="s">
        <v>568</v>
      </c>
      <c r="J2" s="3" t="s">
        <v>569</v>
      </c>
      <c r="K2" s="3" t="s">
        <v>98</v>
      </c>
      <c r="L2" s="3" t="s">
        <v>98</v>
      </c>
      <c r="M2" s="3" t="s">
        <v>99</v>
      </c>
      <c r="N2" s="3"/>
    </row>
    <row r="3" ht="24" spans="1:14">
      <c r="A3" s="3" t="s">
        <v>570</v>
      </c>
      <c r="B3" s="3" t="s">
        <v>89</v>
      </c>
      <c r="C3" s="4" t="s">
        <v>571</v>
      </c>
      <c r="D3" s="4" t="s">
        <v>572</v>
      </c>
      <c r="E3" s="4" t="s">
        <v>573</v>
      </c>
      <c r="F3" s="4" t="s">
        <v>574</v>
      </c>
      <c r="G3" s="3" t="s">
        <v>567</v>
      </c>
      <c r="H3" s="3" t="s">
        <v>111</v>
      </c>
      <c r="I3" s="3" t="s">
        <v>568</v>
      </c>
      <c r="J3" s="3" t="s">
        <v>569</v>
      </c>
      <c r="K3" s="3" t="s">
        <v>98</v>
      </c>
      <c r="L3" s="3" t="s">
        <v>98</v>
      </c>
      <c r="M3" s="3" t="s">
        <v>99</v>
      </c>
      <c r="N3" s="3"/>
    </row>
  </sheetData>
  <pageMargins left="0.75" right="0.75" top="1" bottom="1" header="0.5" footer="0.5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7"/>
  <sheetViews>
    <sheetView topLeftCell="D22" workbookViewId="0">
      <selection activeCell="N16" sqref="N16:N25"/>
    </sheetView>
  </sheetViews>
  <sheetFormatPr defaultColWidth="9" defaultRowHeight="12"/>
  <cols>
    <col min="1" max="2" width="9" style="1"/>
    <col min="3" max="3" width="26.1428571428571" style="1" customWidth="1"/>
    <col min="4" max="4" width="20.5714285714286" style="1" customWidth="1"/>
    <col min="5" max="5" width="48.4285714285714" style="1" customWidth="1"/>
    <col min="6" max="6" width="25" style="1" customWidth="1"/>
    <col min="7" max="7" width="9" style="1"/>
    <col min="8" max="8" width="9.71428571428571" style="1" customWidth="1"/>
    <col min="9" max="9" width="9" style="1"/>
    <col min="10" max="10" width="15" style="1" customWidth="1"/>
    <col min="11" max="12" width="9" style="1"/>
    <col min="13" max="13" width="9.71428571428571" style="1" customWidth="1"/>
    <col min="14" max="14" width="10" style="1" customWidth="1"/>
    <col min="15" max="16384" width="9" style="1"/>
  </cols>
  <sheetData>
    <row r="1" s="1" customFormat="1" spans="1:14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9</v>
      </c>
    </row>
    <row r="2" s="10" customFormat="1" ht="24" customHeight="1" spans="1:14">
      <c r="A2" s="16" t="s">
        <v>575</v>
      </c>
      <c r="B2" s="5" t="s">
        <v>89</v>
      </c>
      <c r="C2" s="14" t="s">
        <v>576</v>
      </c>
      <c r="D2" s="14" t="s">
        <v>577</v>
      </c>
      <c r="E2" s="17" t="s">
        <v>578</v>
      </c>
      <c r="F2" s="16" t="s">
        <v>579</v>
      </c>
      <c r="G2" s="16" t="s">
        <v>124</v>
      </c>
      <c r="H2" s="16" t="s">
        <v>95</v>
      </c>
      <c r="I2" s="16" t="s">
        <v>112</v>
      </c>
      <c r="J2" s="16" t="s">
        <v>97</v>
      </c>
      <c r="K2" s="16" t="s">
        <v>98</v>
      </c>
      <c r="L2" s="16" t="s">
        <v>98</v>
      </c>
      <c r="M2" s="16" t="s">
        <v>99</v>
      </c>
      <c r="N2" s="16"/>
    </row>
    <row r="3" s="10" customFormat="1" spans="1:14">
      <c r="A3" s="18"/>
      <c r="B3" s="5" t="s">
        <v>89</v>
      </c>
      <c r="C3" s="14" t="s">
        <v>580</v>
      </c>
      <c r="D3" s="14" t="s">
        <v>581</v>
      </c>
      <c r="E3" s="19"/>
      <c r="F3" s="18"/>
      <c r="G3" s="18"/>
      <c r="H3" s="18"/>
      <c r="I3" s="18"/>
      <c r="J3" s="18"/>
      <c r="K3" s="18"/>
      <c r="L3" s="18"/>
      <c r="M3" s="18"/>
      <c r="N3" s="18"/>
    </row>
    <row r="4" s="10" customFormat="1" spans="1:14">
      <c r="A4" s="17" t="s">
        <v>582</v>
      </c>
      <c r="B4" s="5" t="s">
        <v>89</v>
      </c>
      <c r="C4" s="14" t="s">
        <v>583</v>
      </c>
      <c r="D4" s="14" t="s">
        <v>584</v>
      </c>
      <c r="E4" s="20" t="s">
        <v>585</v>
      </c>
      <c r="F4" s="20" t="s">
        <v>586</v>
      </c>
      <c r="G4" s="17" t="s">
        <v>124</v>
      </c>
      <c r="H4" s="17" t="s">
        <v>95</v>
      </c>
      <c r="I4" s="17" t="s">
        <v>112</v>
      </c>
      <c r="J4" s="17" t="s">
        <v>97</v>
      </c>
      <c r="K4" s="17" t="s">
        <v>98</v>
      </c>
      <c r="L4" s="17" t="s">
        <v>98</v>
      </c>
      <c r="M4" s="17" t="s">
        <v>99</v>
      </c>
      <c r="N4" s="17"/>
    </row>
    <row r="5" s="10" customFormat="1" ht="24" spans="1:14">
      <c r="A5" s="21"/>
      <c r="B5" s="5" t="s">
        <v>89</v>
      </c>
      <c r="C5" s="14" t="s">
        <v>587</v>
      </c>
      <c r="D5" s="14" t="s">
        <v>588</v>
      </c>
      <c r="E5" s="22"/>
      <c r="F5" s="22"/>
      <c r="G5" s="21"/>
      <c r="H5" s="21"/>
      <c r="I5" s="21"/>
      <c r="J5" s="21"/>
      <c r="K5" s="21"/>
      <c r="L5" s="21"/>
      <c r="M5" s="21"/>
      <c r="N5" s="21"/>
    </row>
    <row r="6" s="10" customFormat="1" ht="24" spans="1:14">
      <c r="A6" s="21"/>
      <c r="B6" s="5" t="s">
        <v>89</v>
      </c>
      <c r="C6" s="14" t="s">
        <v>589</v>
      </c>
      <c r="D6" s="14" t="s">
        <v>590</v>
      </c>
      <c r="E6" s="22"/>
      <c r="F6" s="22"/>
      <c r="G6" s="21"/>
      <c r="H6" s="21"/>
      <c r="I6" s="21"/>
      <c r="J6" s="21"/>
      <c r="K6" s="21"/>
      <c r="L6" s="21"/>
      <c r="M6" s="21"/>
      <c r="N6" s="21"/>
    </row>
    <row r="7" s="10" customFormat="1" ht="24" spans="1:14">
      <c r="A7" s="19"/>
      <c r="B7" s="5" t="s">
        <v>89</v>
      </c>
      <c r="C7" s="14" t="s">
        <v>591</v>
      </c>
      <c r="D7" s="14" t="s">
        <v>592</v>
      </c>
      <c r="E7" s="23"/>
      <c r="F7" s="23"/>
      <c r="G7" s="19"/>
      <c r="H7" s="19"/>
      <c r="I7" s="19"/>
      <c r="J7" s="19"/>
      <c r="K7" s="19"/>
      <c r="L7" s="19"/>
      <c r="M7" s="19"/>
      <c r="N7" s="19"/>
    </row>
    <row r="8" s="10" customFormat="1" spans="1:14">
      <c r="A8" s="16" t="s">
        <v>593</v>
      </c>
      <c r="B8" s="5" t="s">
        <v>89</v>
      </c>
      <c r="C8" s="14" t="s">
        <v>594</v>
      </c>
      <c r="D8" s="14" t="s">
        <v>595</v>
      </c>
      <c r="E8" s="20" t="s">
        <v>596</v>
      </c>
      <c r="F8" s="20" t="s">
        <v>597</v>
      </c>
      <c r="G8" s="16" t="s">
        <v>124</v>
      </c>
      <c r="H8" s="16" t="s">
        <v>95</v>
      </c>
      <c r="I8" s="16" t="s">
        <v>112</v>
      </c>
      <c r="J8" s="16" t="s">
        <v>97</v>
      </c>
      <c r="K8" s="16" t="s">
        <v>98</v>
      </c>
      <c r="L8" s="16" t="s">
        <v>98</v>
      </c>
      <c r="M8" s="16" t="s">
        <v>99</v>
      </c>
      <c r="N8" s="16"/>
    </row>
    <row r="9" s="10" customFormat="1" ht="24" spans="1:14">
      <c r="A9" s="24"/>
      <c r="B9" s="5" t="s">
        <v>89</v>
      </c>
      <c r="C9" s="14" t="s">
        <v>598</v>
      </c>
      <c r="D9" s="14" t="s">
        <v>599</v>
      </c>
      <c r="E9" s="22"/>
      <c r="F9" s="22"/>
      <c r="G9" s="24"/>
      <c r="H9" s="24"/>
      <c r="I9" s="24"/>
      <c r="J9" s="24"/>
      <c r="K9" s="24"/>
      <c r="L9" s="24"/>
      <c r="M9" s="24"/>
      <c r="N9" s="24"/>
    </row>
    <row r="10" s="10" customFormat="1" ht="24" spans="1:14">
      <c r="A10" s="24"/>
      <c r="B10" s="5" t="s">
        <v>89</v>
      </c>
      <c r="C10" s="14" t="s">
        <v>600</v>
      </c>
      <c r="D10" s="14" t="s">
        <v>601</v>
      </c>
      <c r="E10" s="22"/>
      <c r="F10" s="22"/>
      <c r="G10" s="24"/>
      <c r="H10" s="24"/>
      <c r="I10" s="24"/>
      <c r="J10" s="24"/>
      <c r="K10" s="24"/>
      <c r="L10" s="24"/>
      <c r="M10" s="24"/>
      <c r="N10" s="24"/>
    </row>
    <row r="11" s="10" customFormat="1" ht="24" spans="1:14">
      <c r="A11" s="24"/>
      <c r="B11" s="5" t="s">
        <v>89</v>
      </c>
      <c r="C11" s="14" t="s">
        <v>602</v>
      </c>
      <c r="D11" s="14" t="s">
        <v>603</v>
      </c>
      <c r="E11" s="22"/>
      <c r="F11" s="22"/>
      <c r="G11" s="24"/>
      <c r="H11" s="24"/>
      <c r="I11" s="24"/>
      <c r="J11" s="24"/>
      <c r="K11" s="24"/>
      <c r="L11" s="24"/>
      <c r="M11" s="24"/>
      <c r="N11" s="24"/>
    </row>
    <row r="12" s="10" customFormat="1" ht="24" spans="1:14">
      <c r="A12" s="24"/>
      <c r="B12" s="5" t="s">
        <v>89</v>
      </c>
      <c r="C12" s="14" t="s">
        <v>604</v>
      </c>
      <c r="D12" s="14" t="s">
        <v>605</v>
      </c>
      <c r="E12" s="22"/>
      <c r="F12" s="22"/>
      <c r="G12" s="24"/>
      <c r="H12" s="24"/>
      <c r="I12" s="24"/>
      <c r="J12" s="24"/>
      <c r="K12" s="24"/>
      <c r="L12" s="24"/>
      <c r="M12" s="24"/>
      <c r="N12" s="24"/>
    </row>
    <row r="13" s="10" customFormat="1" ht="24" spans="1:14">
      <c r="A13" s="24"/>
      <c r="B13" s="5" t="s">
        <v>89</v>
      </c>
      <c r="C13" s="14" t="s">
        <v>606</v>
      </c>
      <c r="D13" s="14" t="s">
        <v>607</v>
      </c>
      <c r="E13" s="22"/>
      <c r="F13" s="22"/>
      <c r="G13" s="24"/>
      <c r="H13" s="24"/>
      <c r="I13" s="24"/>
      <c r="J13" s="24"/>
      <c r="K13" s="24"/>
      <c r="L13" s="24"/>
      <c r="M13" s="24"/>
      <c r="N13" s="24"/>
    </row>
    <row r="14" s="10" customFormat="1" ht="24" spans="1:14">
      <c r="A14" s="18"/>
      <c r="B14" s="5" t="s">
        <v>89</v>
      </c>
      <c r="C14" s="14" t="s">
        <v>608</v>
      </c>
      <c r="D14" s="14" t="s">
        <v>609</v>
      </c>
      <c r="E14" s="23"/>
      <c r="F14" s="23"/>
      <c r="G14" s="18"/>
      <c r="H14" s="18"/>
      <c r="I14" s="18"/>
      <c r="J14" s="18"/>
      <c r="K14" s="18"/>
      <c r="L14" s="18"/>
      <c r="M14" s="18"/>
      <c r="N14" s="18"/>
    </row>
    <row r="15" s="10" customFormat="1" ht="54.95" customHeight="1" spans="1:14">
      <c r="A15" s="5" t="s">
        <v>610</v>
      </c>
      <c r="B15" s="5" t="s">
        <v>89</v>
      </c>
      <c r="C15" s="14" t="s">
        <v>611</v>
      </c>
      <c r="D15" s="14" t="s">
        <v>612</v>
      </c>
      <c r="E15" s="25" t="s">
        <v>613</v>
      </c>
      <c r="F15" s="25" t="s">
        <v>614</v>
      </c>
      <c r="G15" s="5" t="s">
        <v>124</v>
      </c>
      <c r="H15" s="5" t="s">
        <v>95</v>
      </c>
      <c r="I15" s="5" t="s">
        <v>112</v>
      </c>
      <c r="J15" s="6" t="s">
        <v>97</v>
      </c>
      <c r="K15" s="5" t="s">
        <v>98</v>
      </c>
      <c r="L15" s="5" t="s">
        <v>98</v>
      </c>
      <c r="M15" s="5" t="s">
        <v>99</v>
      </c>
      <c r="N15" s="6"/>
    </row>
    <row r="16" s="10" customFormat="1" ht="54.95" customHeight="1" spans="1:14">
      <c r="A16" s="16" t="s">
        <v>615</v>
      </c>
      <c r="B16" s="5" t="s">
        <v>89</v>
      </c>
      <c r="C16" s="14" t="s">
        <v>616</v>
      </c>
      <c r="D16" s="14" t="s">
        <v>617</v>
      </c>
      <c r="E16" s="17" t="s">
        <v>618</v>
      </c>
      <c r="F16" s="26" t="s">
        <v>619</v>
      </c>
      <c r="G16" s="26" t="s">
        <v>124</v>
      </c>
      <c r="H16" s="26" t="s">
        <v>95</v>
      </c>
      <c r="I16" s="26" t="s">
        <v>112</v>
      </c>
      <c r="J16" s="26" t="s">
        <v>97</v>
      </c>
      <c r="K16" s="26" t="s">
        <v>98</v>
      </c>
      <c r="L16" s="26" t="s">
        <v>98</v>
      </c>
      <c r="M16" s="26" t="s">
        <v>99</v>
      </c>
      <c r="N16" s="20"/>
    </row>
    <row r="17" s="10" customFormat="1" ht="54.95" customHeight="1" spans="1:14">
      <c r="A17" s="24"/>
      <c r="B17" s="5" t="s">
        <v>89</v>
      </c>
      <c r="C17" s="14" t="s">
        <v>620</v>
      </c>
      <c r="D17" s="14" t="s">
        <v>621</v>
      </c>
      <c r="E17" s="21"/>
      <c r="F17" s="27"/>
      <c r="G17" s="27" t="s">
        <v>124</v>
      </c>
      <c r="H17" s="27" t="s">
        <v>95</v>
      </c>
      <c r="I17" s="27" t="s">
        <v>112</v>
      </c>
      <c r="J17" s="27" t="s">
        <v>97</v>
      </c>
      <c r="K17" s="27" t="s">
        <v>98</v>
      </c>
      <c r="L17" s="27" t="s">
        <v>98</v>
      </c>
      <c r="M17" s="27" t="s">
        <v>99</v>
      </c>
      <c r="N17" s="22"/>
    </row>
    <row r="18" s="10" customFormat="1" spans="1:14">
      <c r="A18" s="24"/>
      <c r="B18" s="5" t="s">
        <v>89</v>
      </c>
      <c r="C18" s="14" t="s">
        <v>622</v>
      </c>
      <c r="D18" s="14" t="s">
        <v>623</v>
      </c>
      <c r="E18" s="21"/>
      <c r="F18" s="27"/>
      <c r="G18" s="27" t="s">
        <v>124</v>
      </c>
      <c r="H18" s="27" t="s">
        <v>95</v>
      </c>
      <c r="I18" s="27" t="s">
        <v>112</v>
      </c>
      <c r="J18" s="27" t="s">
        <v>97</v>
      </c>
      <c r="K18" s="27" t="s">
        <v>98</v>
      </c>
      <c r="L18" s="27" t="s">
        <v>98</v>
      </c>
      <c r="M18" s="27" t="s">
        <v>99</v>
      </c>
      <c r="N18" s="22"/>
    </row>
    <row r="19" s="10" customFormat="1" spans="1:14">
      <c r="A19" s="24"/>
      <c r="B19" s="5" t="s">
        <v>89</v>
      </c>
      <c r="C19" s="14" t="s">
        <v>624</v>
      </c>
      <c r="D19" s="14" t="s">
        <v>625</v>
      </c>
      <c r="E19" s="21"/>
      <c r="F19" s="27"/>
      <c r="G19" s="27" t="s">
        <v>124</v>
      </c>
      <c r="H19" s="27" t="s">
        <v>95</v>
      </c>
      <c r="I19" s="27" t="s">
        <v>112</v>
      </c>
      <c r="J19" s="27" t="s">
        <v>97</v>
      </c>
      <c r="K19" s="27" t="s">
        <v>98</v>
      </c>
      <c r="L19" s="27" t="s">
        <v>98</v>
      </c>
      <c r="M19" s="27" t="s">
        <v>99</v>
      </c>
      <c r="N19" s="22"/>
    </row>
    <row r="20" s="10" customFormat="1" ht="23.65" customHeight="1" spans="1:14">
      <c r="A20" s="24"/>
      <c r="B20" s="5" t="s">
        <v>89</v>
      </c>
      <c r="C20" s="14" t="s">
        <v>626</v>
      </c>
      <c r="D20" s="14" t="s">
        <v>627</v>
      </c>
      <c r="E20" s="21"/>
      <c r="F20" s="27"/>
      <c r="G20" s="27" t="s">
        <v>124</v>
      </c>
      <c r="H20" s="27" t="s">
        <v>95</v>
      </c>
      <c r="I20" s="27" t="s">
        <v>112</v>
      </c>
      <c r="J20" s="27" t="s">
        <v>97</v>
      </c>
      <c r="K20" s="27" t="s">
        <v>98</v>
      </c>
      <c r="L20" s="27" t="s">
        <v>98</v>
      </c>
      <c r="M20" s="27" t="s">
        <v>99</v>
      </c>
      <c r="N20" s="22"/>
    </row>
    <row r="21" s="10" customFormat="1" spans="1:14">
      <c r="A21" s="24"/>
      <c r="B21" s="5" t="s">
        <v>89</v>
      </c>
      <c r="C21" s="14" t="s">
        <v>628</v>
      </c>
      <c r="D21" s="14" t="s">
        <v>629</v>
      </c>
      <c r="E21" s="21"/>
      <c r="F21" s="27"/>
      <c r="G21" s="27" t="s">
        <v>124</v>
      </c>
      <c r="H21" s="27" t="s">
        <v>95</v>
      </c>
      <c r="I21" s="27" t="s">
        <v>112</v>
      </c>
      <c r="J21" s="27" t="s">
        <v>97</v>
      </c>
      <c r="K21" s="27" t="s">
        <v>98</v>
      </c>
      <c r="L21" s="27" t="s">
        <v>98</v>
      </c>
      <c r="M21" s="27" t="s">
        <v>99</v>
      </c>
      <c r="N21" s="22"/>
    </row>
    <row r="22" s="10" customFormat="1" spans="1:14">
      <c r="A22" s="24"/>
      <c r="B22" s="5" t="s">
        <v>89</v>
      </c>
      <c r="C22" s="14" t="s">
        <v>630</v>
      </c>
      <c r="D22" s="14" t="s">
        <v>631</v>
      </c>
      <c r="E22" s="21"/>
      <c r="F22" s="27"/>
      <c r="G22" s="27" t="s">
        <v>124</v>
      </c>
      <c r="H22" s="27" t="s">
        <v>95</v>
      </c>
      <c r="I22" s="27" t="s">
        <v>112</v>
      </c>
      <c r="J22" s="27" t="s">
        <v>97</v>
      </c>
      <c r="K22" s="27" t="s">
        <v>98</v>
      </c>
      <c r="L22" s="27" t="s">
        <v>98</v>
      </c>
      <c r="M22" s="27" t="s">
        <v>99</v>
      </c>
      <c r="N22" s="22"/>
    </row>
    <row r="23" s="10" customFormat="1" spans="1:14">
      <c r="A23" s="24"/>
      <c r="B23" s="5" t="s">
        <v>89</v>
      </c>
      <c r="C23" s="14" t="s">
        <v>632</v>
      </c>
      <c r="D23" s="14" t="s">
        <v>633</v>
      </c>
      <c r="E23" s="21"/>
      <c r="F23" s="27"/>
      <c r="G23" s="27" t="s">
        <v>124</v>
      </c>
      <c r="H23" s="27" t="s">
        <v>95</v>
      </c>
      <c r="I23" s="27" t="s">
        <v>112</v>
      </c>
      <c r="J23" s="27" t="s">
        <v>97</v>
      </c>
      <c r="K23" s="27" t="s">
        <v>98</v>
      </c>
      <c r="L23" s="27" t="s">
        <v>98</v>
      </c>
      <c r="M23" s="27" t="s">
        <v>99</v>
      </c>
      <c r="N23" s="22"/>
    </row>
    <row r="24" s="10" customFormat="1" spans="1:14">
      <c r="A24" s="24"/>
      <c r="B24" s="5" t="s">
        <v>89</v>
      </c>
      <c r="C24" s="14" t="s">
        <v>634</v>
      </c>
      <c r="D24" s="14" t="s">
        <v>635</v>
      </c>
      <c r="E24" s="21"/>
      <c r="F24" s="27"/>
      <c r="G24" s="27" t="s">
        <v>124</v>
      </c>
      <c r="H24" s="27" t="s">
        <v>95</v>
      </c>
      <c r="I24" s="27" t="s">
        <v>112</v>
      </c>
      <c r="J24" s="27" t="s">
        <v>97</v>
      </c>
      <c r="K24" s="27" t="s">
        <v>98</v>
      </c>
      <c r="L24" s="27" t="s">
        <v>98</v>
      </c>
      <c r="M24" s="27" t="s">
        <v>99</v>
      </c>
      <c r="N24" s="22"/>
    </row>
    <row r="25" s="10" customFormat="1" spans="1:14">
      <c r="A25" s="24"/>
      <c r="B25" s="5" t="s">
        <v>89</v>
      </c>
      <c r="C25" s="14" t="s">
        <v>636</v>
      </c>
      <c r="D25" s="14" t="s">
        <v>637</v>
      </c>
      <c r="E25" s="21"/>
      <c r="F25" s="27"/>
      <c r="G25" s="27" t="s">
        <v>124</v>
      </c>
      <c r="H25" s="27" t="s">
        <v>95</v>
      </c>
      <c r="I25" s="27" t="s">
        <v>112</v>
      </c>
      <c r="J25" s="27" t="s">
        <v>97</v>
      </c>
      <c r="K25" s="27" t="s">
        <v>98</v>
      </c>
      <c r="L25" s="27" t="s">
        <v>98</v>
      </c>
      <c r="M25" s="27" t="s">
        <v>99</v>
      </c>
      <c r="N25" s="22"/>
    </row>
    <row r="26" s="10" customFormat="1" spans="1:14">
      <c r="A26" s="16" t="s">
        <v>638</v>
      </c>
      <c r="B26" s="16" t="s">
        <v>89</v>
      </c>
      <c r="C26" s="14" t="s">
        <v>639</v>
      </c>
      <c r="D26" s="14" t="s">
        <v>640</v>
      </c>
      <c r="E26" s="20" t="s">
        <v>641</v>
      </c>
      <c r="F26" s="20" t="s">
        <v>642</v>
      </c>
      <c r="G26" s="17" t="s">
        <v>124</v>
      </c>
      <c r="H26" s="17" t="s">
        <v>95</v>
      </c>
      <c r="I26" s="17" t="s">
        <v>112</v>
      </c>
      <c r="J26" s="17" t="s">
        <v>97</v>
      </c>
      <c r="K26" s="17" t="s">
        <v>98</v>
      </c>
      <c r="L26" s="17" t="s">
        <v>98</v>
      </c>
      <c r="M26" s="17" t="s">
        <v>99</v>
      </c>
      <c r="N26" s="17"/>
    </row>
    <row r="27" s="10" customFormat="1" ht="24" spans="1:14">
      <c r="A27" s="24"/>
      <c r="B27" s="16" t="s">
        <v>89</v>
      </c>
      <c r="C27" s="14" t="s">
        <v>643</v>
      </c>
      <c r="D27" s="14" t="s">
        <v>644</v>
      </c>
      <c r="E27" s="22"/>
      <c r="F27" s="22"/>
      <c r="G27" s="21"/>
      <c r="H27" s="21"/>
      <c r="I27" s="21"/>
      <c r="J27" s="21"/>
      <c r="K27" s="21"/>
      <c r="L27" s="21"/>
      <c r="M27" s="21"/>
      <c r="N27" s="21"/>
    </row>
    <row r="28" s="10" customFormat="1" ht="24" spans="1:14">
      <c r="A28" s="24"/>
      <c r="B28" s="16" t="s">
        <v>89</v>
      </c>
      <c r="C28" s="14" t="s">
        <v>645</v>
      </c>
      <c r="D28" s="14" t="s">
        <v>646</v>
      </c>
      <c r="E28" s="22"/>
      <c r="F28" s="22"/>
      <c r="G28" s="21"/>
      <c r="H28" s="21"/>
      <c r="I28" s="21"/>
      <c r="J28" s="21"/>
      <c r="K28" s="21"/>
      <c r="L28" s="21"/>
      <c r="M28" s="21"/>
      <c r="N28" s="21"/>
    </row>
    <row r="29" s="10" customFormat="1" ht="24" spans="1:14">
      <c r="A29" s="18"/>
      <c r="B29" s="16" t="s">
        <v>89</v>
      </c>
      <c r="C29" s="14" t="s">
        <v>647</v>
      </c>
      <c r="D29" s="14" t="s">
        <v>648</v>
      </c>
      <c r="E29" s="23"/>
      <c r="F29" s="23"/>
      <c r="G29" s="19"/>
      <c r="H29" s="19"/>
      <c r="I29" s="19"/>
      <c r="J29" s="19"/>
      <c r="K29" s="19"/>
      <c r="L29" s="19"/>
      <c r="M29" s="19"/>
      <c r="N29" s="19"/>
    </row>
    <row r="30" s="10" customFormat="1" spans="1:14">
      <c r="A30" s="16" t="s">
        <v>649</v>
      </c>
      <c r="B30" s="16" t="s">
        <v>89</v>
      </c>
      <c r="C30" s="14" t="s">
        <v>650</v>
      </c>
      <c r="D30" s="14" t="s">
        <v>651</v>
      </c>
      <c r="E30" s="20" t="s">
        <v>652</v>
      </c>
      <c r="F30" s="20" t="s">
        <v>653</v>
      </c>
      <c r="G30" s="17" t="s">
        <v>124</v>
      </c>
      <c r="H30" s="17" t="s">
        <v>95</v>
      </c>
      <c r="I30" s="17" t="s">
        <v>112</v>
      </c>
      <c r="J30" s="17" t="s">
        <v>97</v>
      </c>
      <c r="K30" s="17" t="s">
        <v>98</v>
      </c>
      <c r="L30" s="17" t="s">
        <v>98</v>
      </c>
      <c r="M30" s="17" t="s">
        <v>99</v>
      </c>
      <c r="N30" s="17"/>
    </row>
    <row r="31" s="10" customFormat="1" ht="24" spans="1:14">
      <c r="A31" s="24"/>
      <c r="B31" s="16" t="s">
        <v>89</v>
      </c>
      <c r="C31" s="14" t="s">
        <v>654</v>
      </c>
      <c r="D31" s="14" t="s">
        <v>655</v>
      </c>
      <c r="E31" s="22"/>
      <c r="F31" s="22"/>
      <c r="G31" s="21"/>
      <c r="H31" s="21"/>
      <c r="I31" s="21"/>
      <c r="J31" s="21"/>
      <c r="K31" s="21"/>
      <c r="L31" s="21"/>
      <c r="M31" s="21"/>
      <c r="N31" s="21"/>
    </row>
    <row r="32" s="10" customFormat="1" ht="24" spans="1:14">
      <c r="A32" s="24"/>
      <c r="B32" s="16" t="s">
        <v>89</v>
      </c>
      <c r="C32" s="14" t="s">
        <v>656</v>
      </c>
      <c r="D32" s="14" t="s">
        <v>657</v>
      </c>
      <c r="E32" s="22"/>
      <c r="F32" s="22"/>
      <c r="G32" s="21"/>
      <c r="H32" s="21"/>
      <c r="I32" s="21"/>
      <c r="J32" s="21"/>
      <c r="K32" s="21"/>
      <c r="L32" s="21"/>
      <c r="M32" s="21"/>
      <c r="N32" s="21"/>
    </row>
    <row r="33" s="10" customFormat="1" ht="24" spans="1:14">
      <c r="A33" s="24"/>
      <c r="B33" s="16" t="s">
        <v>89</v>
      </c>
      <c r="C33" s="14" t="s">
        <v>658</v>
      </c>
      <c r="D33" s="14" t="s">
        <v>659</v>
      </c>
      <c r="E33" s="22"/>
      <c r="F33" s="22"/>
      <c r="G33" s="21"/>
      <c r="H33" s="21"/>
      <c r="I33" s="21"/>
      <c r="J33" s="21"/>
      <c r="K33" s="21"/>
      <c r="L33" s="21"/>
      <c r="M33" s="21"/>
      <c r="N33" s="21"/>
    </row>
    <row r="34" s="10" customFormat="1" ht="24" spans="1:14">
      <c r="A34" s="24"/>
      <c r="B34" s="16" t="s">
        <v>89</v>
      </c>
      <c r="C34" s="14" t="s">
        <v>660</v>
      </c>
      <c r="D34" s="14" t="s">
        <v>661</v>
      </c>
      <c r="E34" s="22"/>
      <c r="F34" s="22"/>
      <c r="G34" s="21"/>
      <c r="H34" s="21"/>
      <c r="I34" s="21"/>
      <c r="J34" s="21"/>
      <c r="K34" s="21"/>
      <c r="L34" s="21"/>
      <c r="M34" s="21"/>
      <c r="N34" s="21"/>
    </row>
    <row r="35" s="10" customFormat="1" ht="24" spans="1:14">
      <c r="A35" s="24"/>
      <c r="B35" s="16" t="s">
        <v>89</v>
      </c>
      <c r="C35" s="14" t="s">
        <v>662</v>
      </c>
      <c r="D35" s="14" t="s">
        <v>663</v>
      </c>
      <c r="E35" s="22"/>
      <c r="F35" s="22"/>
      <c r="G35" s="21"/>
      <c r="H35" s="21"/>
      <c r="I35" s="21"/>
      <c r="J35" s="21"/>
      <c r="K35" s="21"/>
      <c r="L35" s="21"/>
      <c r="M35" s="21"/>
      <c r="N35" s="21"/>
    </row>
    <row r="36" s="10" customFormat="1" ht="24" spans="1:14">
      <c r="A36" s="18"/>
      <c r="B36" s="16" t="s">
        <v>89</v>
      </c>
      <c r="C36" s="14" t="s">
        <v>664</v>
      </c>
      <c r="D36" s="14" t="s">
        <v>665</v>
      </c>
      <c r="E36" s="23"/>
      <c r="F36" s="23"/>
      <c r="G36" s="19"/>
      <c r="H36" s="19"/>
      <c r="I36" s="19"/>
      <c r="J36" s="19"/>
      <c r="K36" s="19"/>
      <c r="L36" s="19"/>
      <c r="M36" s="19"/>
      <c r="N36" s="19"/>
    </row>
    <row r="37" s="10" customFormat="1" ht="54.95" customHeight="1" spans="1:14">
      <c r="A37" s="5" t="s">
        <v>666</v>
      </c>
      <c r="B37" s="5" t="s">
        <v>89</v>
      </c>
      <c r="C37" s="14" t="s">
        <v>667</v>
      </c>
      <c r="D37" s="14" t="s">
        <v>668</v>
      </c>
      <c r="E37" s="25" t="s">
        <v>669</v>
      </c>
      <c r="F37" s="25" t="s">
        <v>614</v>
      </c>
      <c r="G37" s="5" t="s">
        <v>124</v>
      </c>
      <c r="H37" s="5" t="s">
        <v>95</v>
      </c>
      <c r="I37" s="5" t="s">
        <v>112</v>
      </c>
      <c r="J37" s="6" t="s">
        <v>97</v>
      </c>
      <c r="K37" s="5" t="s">
        <v>98</v>
      </c>
      <c r="L37" s="5" t="s">
        <v>98</v>
      </c>
      <c r="M37" s="5" t="s">
        <v>99</v>
      </c>
      <c r="N37" s="6"/>
    </row>
  </sheetData>
  <mergeCells count="66">
    <mergeCell ref="A2:A3"/>
    <mergeCell ref="A4:A7"/>
    <mergeCell ref="A8:A14"/>
    <mergeCell ref="A16:A25"/>
    <mergeCell ref="A26:A29"/>
    <mergeCell ref="A30:A36"/>
    <mergeCell ref="E2:E3"/>
    <mergeCell ref="E4:E7"/>
    <mergeCell ref="E8:E14"/>
    <mergeCell ref="E16:E25"/>
    <mergeCell ref="E26:E29"/>
    <mergeCell ref="E30:E36"/>
    <mergeCell ref="F2:F3"/>
    <mergeCell ref="F4:F7"/>
    <mergeCell ref="F8:F14"/>
    <mergeCell ref="F16:F25"/>
    <mergeCell ref="F26:F29"/>
    <mergeCell ref="F30:F36"/>
    <mergeCell ref="G2:G3"/>
    <mergeCell ref="G4:G7"/>
    <mergeCell ref="G8:G14"/>
    <mergeCell ref="G16:G25"/>
    <mergeCell ref="G26:G29"/>
    <mergeCell ref="G30:G36"/>
    <mergeCell ref="H2:H3"/>
    <mergeCell ref="H4:H7"/>
    <mergeCell ref="H8:H14"/>
    <mergeCell ref="H16:H25"/>
    <mergeCell ref="H26:H29"/>
    <mergeCell ref="H30:H36"/>
    <mergeCell ref="I2:I3"/>
    <mergeCell ref="I4:I7"/>
    <mergeCell ref="I8:I14"/>
    <mergeCell ref="I16:I25"/>
    <mergeCell ref="I26:I29"/>
    <mergeCell ref="I30:I36"/>
    <mergeCell ref="J2:J3"/>
    <mergeCell ref="J4:J7"/>
    <mergeCell ref="J8:J14"/>
    <mergeCell ref="J16:J25"/>
    <mergeCell ref="J26:J29"/>
    <mergeCell ref="J30:J36"/>
    <mergeCell ref="K2:K3"/>
    <mergeCell ref="K4:K7"/>
    <mergeCell ref="K8:K14"/>
    <mergeCell ref="K16:K25"/>
    <mergeCell ref="K26:K29"/>
    <mergeCell ref="K30:K36"/>
    <mergeCell ref="L2:L3"/>
    <mergeCell ref="L4:L7"/>
    <mergeCell ref="L8:L14"/>
    <mergeCell ref="L16:L25"/>
    <mergeCell ref="L26:L29"/>
    <mergeCell ref="L30:L36"/>
    <mergeCell ref="M2:M3"/>
    <mergeCell ref="M4:M7"/>
    <mergeCell ref="M8:M14"/>
    <mergeCell ref="M16:M25"/>
    <mergeCell ref="M26:M29"/>
    <mergeCell ref="M30:M36"/>
    <mergeCell ref="N2:N3"/>
    <mergeCell ref="N4:N7"/>
    <mergeCell ref="N8:N14"/>
    <mergeCell ref="N16:N25"/>
    <mergeCell ref="N26:N29"/>
    <mergeCell ref="N30:N36"/>
  </mergeCells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8"/>
  <sheetViews>
    <sheetView topLeftCell="E14" workbookViewId="0">
      <selection activeCell="N14" sqref="N$1:N$1048576"/>
    </sheetView>
  </sheetViews>
  <sheetFormatPr defaultColWidth="9" defaultRowHeight="12"/>
  <cols>
    <col min="1" max="2" width="9" style="1"/>
    <col min="3" max="3" width="13.8571428571429" style="1" customWidth="1"/>
    <col min="4" max="4" width="20.5714285714286" style="1" customWidth="1"/>
    <col min="5" max="5" width="53.4285714285714" style="1" customWidth="1"/>
    <col min="6" max="6" width="11.4285714285714" style="1" customWidth="1"/>
    <col min="7" max="7" width="9" style="1"/>
    <col min="8" max="8" width="9.71428571428571" style="1" customWidth="1"/>
    <col min="9" max="9" width="9" style="1"/>
    <col min="10" max="10" width="15" style="1" customWidth="1"/>
    <col min="11" max="12" width="9" style="1"/>
    <col min="13" max="13" width="9.71428571428571" style="1" customWidth="1"/>
    <col min="14" max="14" width="18.4285714285714" style="1" customWidth="1"/>
    <col min="15" max="16384" width="9" style="1"/>
  </cols>
  <sheetData>
    <row r="1" s="1" customFormat="1" spans="1:14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9</v>
      </c>
    </row>
    <row r="2" s="10" customFormat="1" ht="36" spans="1:14">
      <c r="A2" s="5" t="s">
        <v>670</v>
      </c>
      <c r="B2" s="5" t="s">
        <v>89</v>
      </c>
      <c r="C2" s="11" t="s">
        <v>671</v>
      </c>
      <c r="D2" s="11" t="s">
        <v>672</v>
      </c>
      <c r="E2" s="12" t="s">
        <v>673</v>
      </c>
      <c r="F2" s="11" t="s">
        <v>674</v>
      </c>
      <c r="G2" s="5" t="s">
        <v>124</v>
      </c>
      <c r="H2" s="5" t="s">
        <v>95</v>
      </c>
      <c r="I2" s="5" t="s">
        <v>112</v>
      </c>
      <c r="J2" s="11" t="s">
        <v>97</v>
      </c>
      <c r="K2" s="11" t="s">
        <v>98</v>
      </c>
      <c r="L2" s="11" t="s">
        <v>98</v>
      </c>
      <c r="M2" s="11" t="s">
        <v>99</v>
      </c>
      <c r="N2" s="11"/>
    </row>
    <row r="3" s="10" customFormat="1" ht="36" spans="1:14">
      <c r="A3" s="5" t="s">
        <v>675</v>
      </c>
      <c r="B3" s="5" t="s">
        <v>89</v>
      </c>
      <c r="C3" s="11" t="s">
        <v>676</v>
      </c>
      <c r="D3" s="11" t="s">
        <v>677</v>
      </c>
      <c r="E3" s="12" t="s">
        <v>678</v>
      </c>
      <c r="F3" s="11" t="s">
        <v>674</v>
      </c>
      <c r="G3" s="5" t="s">
        <v>124</v>
      </c>
      <c r="H3" s="5" t="s">
        <v>95</v>
      </c>
      <c r="I3" s="5" t="s">
        <v>112</v>
      </c>
      <c r="J3" s="11" t="s">
        <v>97</v>
      </c>
      <c r="K3" s="11" t="s">
        <v>98</v>
      </c>
      <c r="L3" s="11" t="s">
        <v>98</v>
      </c>
      <c r="M3" s="11" t="s">
        <v>99</v>
      </c>
      <c r="N3" s="11"/>
    </row>
    <row r="4" s="10" customFormat="1" ht="36" spans="1:14">
      <c r="A4" s="5" t="s">
        <v>679</v>
      </c>
      <c r="B4" s="5" t="s">
        <v>89</v>
      </c>
      <c r="C4" s="11" t="s">
        <v>680</v>
      </c>
      <c r="D4" s="11" t="s">
        <v>681</v>
      </c>
      <c r="E4" s="12" t="s">
        <v>682</v>
      </c>
      <c r="F4" s="11" t="s">
        <v>674</v>
      </c>
      <c r="G4" s="5" t="s">
        <v>124</v>
      </c>
      <c r="H4" s="5" t="s">
        <v>95</v>
      </c>
      <c r="I4" s="5" t="s">
        <v>112</v>
      </c>
      <c r="J4" s="11" t="s">
        <v>97</v>
      </c>
      <c r="K4" s="11" t="s">
        <v>98</v>
      </c>
      <c r="L4" s="11" t="s">
        <v>98</v>
      </c>
      <c r="M4" s="11" t="s">
        <v>99</v>
      </c>
      <c r="N4" s="11"/>
    </row>
    <row r="5" s="10" customFormat="1" ht="36" spans="1:14">
      <c r="A5" s="5" t="s">
        <v>683</v>
      </c>
      <c r="B5" s="5" t="s">
        <v>89</v>
      </c>
      <c r="C5" s="11" t="s">
        <v>684</v>
      </c>
      <c r="D5" s="11" t="s">
        <v>685</v>
      </c>
      <c r="E5" s="12" t="s">
        <v>686</v>
      </c>
      <c r="F5" s="11" t="s">
        <v>674</v>
      </c>
      <c r="G5" s="5" t="s">
        <v>124</v>
      </c>
      <c r="H5" s="5" t="s">
        <v>95</v>
      </c>
      <c r="I5" s="5" t="s">
        <v>112</v>
      </c>
      <c r="J5" s="11" t="s">
        <v>97</v>
      </c>
      <c r="K5" s="11" t="s">
        <v>98</v>
      </c>
      <c r="L5" s="11" t="s">
        <v>98</v>
      </c>
      <c r="M5" s="11" t="s">
        <v>99</v>
      </c>
      <c r="N5" s="11"/>
    </row>
    <row r="6" s="10" customFormat="1" ht="36" spans="1:14">
      <c r="A6" s="5" t="s">
        <v>687</v>
      </c>
      <c r="B6" s="5" t="s">
        <v>89</v>
      </c>
      <c r="C6" s="11" t="s">
        <v>688</v>
      </c>
      <c r="D6" s="11" t="s">
        <v>689</v>
      </c>
      <c r="E6" s="12" t="s">
        <v>690</v>
      </c>
      <c r="F6" s="11" t="s">
        <v>674</v>
      </c>
      <c r="G6" s="5" t="s">
        <v>124</v>
      </c>
      <c r="H6" s="5" t="s">
        <v>95</v>
      </c>
      <c r="I6" s="5" t="s">
        <v>112</v>
      </c>
      <c r="J6" s="11" t="s">
        <v>97</v>
      </c>
      <c r="K6" s="11" t="s">
        <v>98</v>
      </c>
      <c r="L6" s="11" t="s">
        <v>98</v>
      </c>
      <c r="M6" s="11" t="s">
        <v>99</v>
      </c>
      <c r="N6" s="11"/>
    </row>
    <row r="7" s="10" customFormat="1" ht="36" spans="1:14">
      <c r="A7" s="5" t="s">
        <v>691</v>
      </c>
      <c r="B7" s="5" t="s">
        <v>89</v>
      </c>
      <c r="C7" s="11" t="s">
        <v>692</v>
      </c>
      <c r="D7" s="11" t="s">
        <v>693</v>
      </c>
      <c r="E7" s="12" t="s">
        <v>694</v>
      </c>
      <c r="F7" s="11" t="s">
        <v>674</v>
      </c>
      <c r="G7" s="5" t="s">
        <v>124</v>
      </c>
      <c r="H7" s="5" t="s">
        <v>95</v>
      </c>
      <c r="I7" s="5" t="s">
        <v>112</v>
      </c>
      <c r="J7" s="11" t="s">
        <v>97</v>
      </c>
      <c r="K7" s="11" t="s">
        <v>98</v>
      </c>
      <c r="L7" s="11" t="s">
        <v>98</v>
      </c>
      <c r="M7" s="11" t="s">
        <v>99</v>
      </c>
      <c r="N7" s="11"/>
    </row>
    <row r="8" s="10" customFormat="1" ht="36" spans="1:14">
      <c r="A8" s="5" t="s">
        <v>695</v>
      </c>
      <c r="B8" s="5" t="s">
        <v>89</v>
      </c>
      <c r="C8" s="11" t="s">
        <v>696</v>
      </c>
      <c r="D8" s="11" t="s">
        <v>697</v>
      </c>
      <c r="E8" s="12" t="s">
        <v>698</v>
      </c>
      <c r="F8" s="11" t="s">
        <v>674</v>
      </c>
      <c r="G8" s="5" t="s">
        <v>124</v>
      </c>
      <c r="H8" s="5" t="s">
        <v>95</v>
      </c>
      <c r="I8" s="5" t="s">
        <v>112</v>
      </c>
      <c r="J8" s="11" t="s">
        <v>97</v>
      </c>
      <c r="K8" s="11" t="s">
        <v>98</v>
      </c>
      <c r="L8" s="11" t="s">
        <v>98</v>
      </c>
      <c r="M8" s="11" t="s">
        <v>99</v>
      </c>
      <c r="N8" s="11"/>
    </row>
    <row r="9" s="10" customFormat="1" ht="36" spans="1:14">
      <c r="A9" s="5" t="s">
        <v>699</v>
      </c>
      <c r="B9" s="5" t="s">
        <v>89</v>
      </c>
      <c r="C9" s="11" t="s">
        <v>700</v>
      </c>
      <c r="D9" s="11" t="s">
        <v>701</v>
      </c>
      <c r="E9" s="12" t="s">
        <v>702</v>
      </c>
      <c r="F9" s="11" t="s">
        <v>674</v>
      </c>
      <c r="G9" s="5" t="s">
        <v>124</v>
      </c>
      <c r="H9" s="5" t="s">
        <v>95</v>
      </c>
      <c r="I9" s="5" t="s">
        <v>112</v>
      </c>
      <c r="J9" s="11" t="s">
        <v>97</v>
      </c>
      <c r="K9" s="11" t="s">
        <v>98</v>
      </c>
      <c r="L9" s="11" t="s">
        <v>98</v>
      </c>
      <c r="M9" s="11" t="s">
        <v>99</v>
      </c>
      <c r="N9" s="11"/>
    </row>
    <row r="10" s="10" customFormat="1" ht="36" spans="1:14">
      <c r="A10" s="5" t="s">
        <v>703</v>
      </c>
      <c r="B10" s="5" t="s">
        <v>89</v>
      </c>
      <c r="C10" s="11" t="s">
        <v>704</v>
      </c>
      <c r="D10" s="11" t="s">
        <v>705</v>
      </c>
      <c r="E10" s="12" t="s">
        <v>706</v>
      </c>
      <c r="F10" s="11" t="s">
        <v>674</v>
      </c>
      <c r="G10" s="5" t="s">
        <v>124</v>
      </c>
      <c r="H10" s="5" t="s">
        <v>95</v>
      </c>
      <c r="I10" s="5" t="s">
        <v>112</v>
      </c>
      <c r="J10" s="11" t="s">
        <v>97</v>
      </c>
      <c r="K10" s="11" t="s">
        <v>98</v>
      </c>
      <c r="L10" s="11" t="s">
        <v>98</v>
      </c>
      <c r="M10" s="11" t="s">
        <v>99</v>
      </c>
      <c r="N10" s="11"/>
    </row>
    <row r="11" s="10" customFormat="1" ht="36" spans="1:14">
      <c r="A11" s="5" t="s">
        <v>707</v>
      </c>
      <c r="B11" s="5" t="s">
        <v>89</v>
      </c>
      <c r="C11" s="11" t="s">
        <v>708</v>
      </c>
      <c r="D11" s="11" t="s">
        <v>709</v>
      </c>
      <c r="E11" s="12" t="s">
        <v>710</v>
      </c>
      <c r="F11" s="11" t="s">
        <v>674</v>
      </c>
      <c r="G11" s="5" t="s">
        <v>124</v>
      </c>
      <c r="H11" s="5" t="s">
        <v>95</v>
      </c>
      <c r="I11" s="5" t="s">
        <v>112</v>
      </c>
      <c r="J11" s="11" t="s">
        <v>97</v>
      </c>
      <c r="K11" s="11" t="s">
        <v>98</v>
      </c>
      <c r="L11" s="11" t="s">
        <v>98</v>
      </c>
      <c r="M11" s="11" t="s">
        <v>99</v>
      </c>
      <c r="N11" s="11"/>
    </row>
    <row r="12" s="10" customFormat="1" ht="36" spans="1:14">
      <c r="A12" s="5" t="s">
        <v>711</v>
      </c>
      <c r="B12" s="5" t="s">
        <v>89</v>
      </c>
      <c r="C12" s="11" t="s">
        <v>712</v>
      </c>
      <c r="D12" s="11" t="s">
        <v>713</v>
      </c>
      <c r="E12" s="12" t="s">
        <v>714</v>
      </c>
      <c r="F12" s="11" t="s">
        <v>674</v>
      </c>
      <c r="G12" s="5" t="s">
        <v>124</v>
      </c>
      <c r="H12" s="5" t="s">
        <v>95</v>
      </c>
      <c r="I12" s="5" t="s">
        <v>112</v>
      </c>
      <c r="J12" s="11" t="s">
        <v>97</v>
      </c>
      <c r="K12" s="11" t="s">
        <v>98</v>
      </c>
      <c r="L12" s="11" t="s">
        <v>98</v>
      </c>
      <c r="M12" s="11" t="s">
        <v>99</v>
      </c>
      <c r="N12" s="11"/>
    </row>
    <row r="13" s="10" customFormat="1" ht="36" spans="1:14">
      <c r="A13" s="5" t="s">
        <v>715</v>
      </c>
      <c r="B13" s="5" t="s">
        <v>89</v>
      </c>
      <c r="C13" s="11" t="s">
        <v>716</v>
      </c>
      <c r="D13" s="11" t="s">
        <v>717</v>
      </c>
      <c r="E13" s="12" t="s">
        <v>718</v>
      </c>
      <c r="F13" s="11" t="s">
        <v>674</v>
      </c>
      <c r="G13" s="5" t="s">
        <v>124</v>
      </c>
      <c r="H13" s="5" t="s">
        <v>95</v>
      </c>
      <c r="I13" s="5" t="s">
        <v>112</v>
      </c>
      <c r="J13" s="11" t="s">
        <v>97</v>
      </c>
      <c r="K13" s="11" t="s">
        <v>98</v>
      </c>
      <c r="L13" s="11" t="s">
        <v>98</v>
      </c>
      <c r="M13" s="11" t="s">
        <v>99</v>
      </c>
      <c r="N13" s="11"/>
    </row>
    <row r="14" s="10" customFormat="1" ht="36" spans="1:14">
      <c r="A14" s="5" t="s">
        <v>719</v>
      </c>
      <c r="B14" s="5" t="s">
        <v>89</v>
      </c>
      <c r="C14" s="11" t="s">
        <v>720</v>
      </c>
      <c r="D14" s="11" t="s">
        <v>721</v>
      </c>
      <c r="E14" s="12" t="s">
        <v>722</v>
      </c>
      <c r="F14" s="11" t="s">
        <v>674</v>
      </c>
      <c r="G14" s="5" t="s">
        <v>124</v>
      </c>
      <c r="H14" s="5" t="s">
        <v>95</v>
      </c>
      <c r="I14" s="5" t="s">
        <v>112</v>
      </c>
      <c r="J14" s="11" t="s">
        <v>97</v>
      </c>
      <c r="K14" s="11" t="s">
        <v>98</v>
      </c>
      <c r="L14" s="11" t="s">
        <v>98</v>
      </c>
      <c r="M14" s="11" t="s">
        <v>99</v>
      </c>
      <c r="N14" s="11"/>
    </row>
    <row r="15" s="10" customFormat="1" ht="36" spans="1:14">
      <c r="A15" s="5" t="s">
        <v>723</v>
      </c>
      <c r="B15" s="5" t="s">
        <v>89</v>
      </c>
      <c r="C15" s="11" t="s">
        <v>724</v>
      </c>
      <c r="D15" s="11" t="s">
        <v>725</v>
      </c>
      <c r="E15" s="12" t="s">
        <v>726</v>
      </c>
      <c r="F15" s="11" t="s">
        <v>674</v>
      </c>
      <c r="G15" s="5" t="s">
        <v>124</v>
      </c>
      <c r="H15" s="5" t="s">
        <v>95</v>
      </c>
      <c r="I15" s="5" t="s">
        <v>112</v>
      </c>
      <c r="J15" s="11" t="s">
        <v>97</v>
      </c>
      <c r="K15" s="11" t="s">
        <v>98</v>
      </c>
      <c r="L15" s="11" t="s">
        <v>98</v>
      </c>
      <c r="M15" s="11" t="s">
        <v>99</v>
      </c>
      <c r="N15" s="11"/>
    </row>
    <row r="16" s="10" customFormat="1" ht="36" spans="1:14">
      <c r="A16" s="5" t="s">
        <v>727</v>
      </c>
      <c r="B16" s="5" t="s">
        <v>89</v>
      </c>
      <c r="C16" s="11" t="s">
        <v>728</v>
      </c>
      <c r="D16" s="11" t="s">
        <v>729</v>
      </c>
      <c r="E16" s="12" t="s">
        <v>730</v>
      </c>
      <c r="F16" s="11" t="s">
        <v>674</v>
      </c>
      <c r="G16" s="5" t="s">
        <v>124</v>
      </c>
      <c r="H16" s="5" t="s">
        <v>95</v>
      </c>
      <c r="I16" s="5" t="s">
        <v>112</v>
      </c>
      <c r="J16" s="11" t="s">
        <v>97</v>
      </c>
      <c r="K16" s="11" t="s">
        <v>98</v>
      </c>
      <c r="L16" s="11" t="s">
        <v>98</v>
      </c>
      <c r="M16" s="11" t="s">
        <v>99</v>
      </c>
      <c r="N16" s="11"/>
    </row>
    <row r="17" s="10" customFormat="1" ht="36" spans="1:14">
      <c r="A17" s="5" t="s">
        <v>731</v>
      </c>
      <c r="B17" s="5" t="s">
        <v>89</v>
      </c>
      <c r="C17" s="11" t="s">
        <v>732</v>
      </c>
      <c r="D17" s="11" t="s">
        <v>733</v>
      </c>
      <c r="E17" s="12" t="s">
        <v>734</v>
      </c>
      <c r="F17" s="11" t="s">
        <v>674</v>
      </c>
      <c r="G17" s="5" t="s">
        <v>124</v>
      </c>
      <c r="H17" s="5" t="s">
        <v>95</v>
      </c>
      <c r="I17" s="5" t="s">
        <v>112</v>
      </c>
      <c r="J17" s="11" t="s">
        <v>97</v>
      </c>
      <c r="K17" s="11" t="s">
        <v>98</v>
      </c>
      <c r="L17" s="11" t="s">
        <v>98</v>
      </c>
      <c r="M17" s="11" t="s">
        <v>99</v>
      </c>
      <c r="N17" s="11"/>
    </row>
    <row r="18" s="10" customFormat="1" ht="60" spans="1:14">
      <c r="A18" s="5" t="s">
        <v>735</v>
      </c>
      <c r="B18" s="5" t="s">
        <v>89</v>
      </c>
      <c r="C18" s="13" t="s">
        <v>736</v>
      </c>
      <c r="D18" s="12" t="s">
        <v>737</v>
      </c>
      <c r="E18" s="14" t="s">
        <v>738</v>
      </c>
      <c r="F18" s="5" t="s">
        <v>458</v>
      </c>
      <c r="G18" s="5" t="s">
        <v>110</v>
      </c>
      <c r="H18" s="5" t="s">
        <v>111</v>
      </c>
      <c r="I18" s="6" t="s">
        <v>739</v>
      </c>
      <c r="J18" s="11" t="s">
        <v>97</v>
      </c>
      <c r="K18" s="5" t="s">
        <v>98</v>
      </c>
      <c r="L18" s="5" t="s">
        <v>98</v>
      </c>
      <c r="M18" s="15" t="s">
        <v>99</v>
      </c>
      <c r="N18" s="12" t="s">
        <v>740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"/>
  <sheetViews>
    <sheetView topLeftCell="E1" workbookViewId="0">
      <selection activeCell="N1" sqref="N$1:N$1048576"/>
    </sheetView>
  </sheetViews>
  <sheetFormatPr defaultColWidth="9" defaultRowHeight="12" outlineLevelRow="2"/>
  <cols>
    <col min="3" max="3" width="17.2857142857143" customWidth="1"/>
    <col min="4" max="4" width="20.5714285714286" customWidth="1"/>
    <col min="5" max="5" width="53.4285714285714" customWidth="1"/>
    <col min="6" max="6" width="11.4285714285714" customWidth="1"/>
    <col min="8" max="8" width="9.71428571428571" customWidth="1"/>
    <col min="10" max="10" width="15" customWidth="1"/>
    <col min="13" max="13" width="9.71428571428571" customWidth="1"/>
    <col min="14" max="14" width="5.71428571428571" customWidth="1"/>
  </cols>
  <sheetData>
    <row r="1" s="1" customFormat="1" spans="1:14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9</v>
      </c>
    </row>
    <row r="2" s="1" customFormat="1" ht="36" spans="1:14">
      <c r="A2" s="3" t="s">
        <v>741</v>
      </c>
      <c r="B2" s="3" t="s">
        <v>89</v>
      </c>
      <c r="C2" s="7" t="s">
        <v>742</v>
      </c>
      <c r="D2" s="7" t="s">
        <v>743</v>
      </c>
      <c r="E2" s="8" t="s">
        <v>744</v>
      </c>
      <c r="F2" s="9" t="s">
        <v>458</v>
      </c>
      <c r="G2" s="9" t="s">
        <v>110</v>
      </c>
      <c r="H2" s="3" t="s">
        <v>111</v>
      </c>
      <c r="I2" s="9" t="s">
        <v>745</v>
      </c>
      <c r="J2" s="3" t="s">
        <v>746</v>
      </c>
      <c r="K2" s="9" t="s">
        <v>98</v>
      </c>
      <c r="L2" s="9" t="s">
        <v>98</v>
      </c>
      <c r="M2" s="9" t="s">
        <v>99</v>
      </c>
      <c r="N2" s="9"/>
    </row>
    <row r="3" s="1" customFormat="1" ht="36" spans="1:14">
      <c r="A3" s="3" t="s">
        <v>747</v>
      </c>
      <c r="B3" s="3" t="s">
        <v>89</v>
      </c>
      <c r="C3" s="7" t="s">
        <v>748</v>
      </c>
      <c r="D3" s="7" t="s">
        <v>749</v>
      </c>
      <c r="E3" s="8" t="s">
        <v>750</v>
      </c>
      <c r="F3" s="9" t="s">
        <v>458</v>
      </c>
      <c r="G3" s="9" t="s">
        <v>110</v>
      </c>
      <c r="H3" s="3" t="s">
        <v>111</v>
      </c>
      <c r="I3" s="9" t="s">
        <v>745</v>
      </c>
      <c r="J3" s="3" t="s">
        <v>746</v>
      </c>
      <c r="K3" s="9" t="s">
        <v>98</v>
      </c>
      <c r="L3" s="9" t="s">
        <v>98</v>
      </c>
      <c r="M3" s="9" t="s">
        <v>99</v>
      </c>
      <c r="N3" s="9"/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"/>
  <sheetViews>
    <sheetView topLeftCell="E1" workbookViewId="0">
      <selection activeCell="N1" sqref="N$1:N$1048576"/>
    </sheetView>
  </sheetViews>
  <sheetFormatPr defaultColWidth="9" defaultRowHeight="12" outlineLevelRow="2"/>
  <cols>
    <col min="1" max="1" width="9.71428571428571" customWidth="1"/>
    <col min="3" max="3" width="20.4285714285714" customWidth="1"/>
    <col min="4" max="4" width="20.5714285714286" customWidth="1"/>
    <col min="5" max="5" width="53.4285714285714" customWidth="1"/>
    <col min="6" max="6" width="11.4285714285714" customWidth="1"/>
    <col min="8" max="8" width="9.71428571428571" customWidth="1"/>
    <col min="10" max="10" width="15" customWidth="1"/>
    <col min="13" max="13" width="9.71428571428571" customWidth="1"/>
    <col min="14" max="14" width="5.71428571428571" customWidth="1"/>
  </cols>
  <sheetData>
    <row r="1" s="1" customFormat="1" spans="1:14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9</v>
      </c>
    </row>
    <row r="2" s="1" customFormat="1" spans="1:14">
      <c r="A2" s="3" t="s">
        <v>751</v>
      </c>
      <c r="B2" s="3" t="s">
        <v>89</v>
      </c>
      <c r="C2" s="7" t="s">
        <v>752</v>
      </c>
      <c r="D2" s="7" t="s">
        <v>753</v>
      </c>
      <c r="E2" s="8" t="s">
        <v>754</v>
      </c>
      <c r="F2" s="9" t="s">
        <v>458</v>
      </c>
      <c r="G2" s="9" t="s">
        <v>110</v>
      </c>
      <c r="H2" s="3" t="s">
        <v>111</v>
      </c>
      <c r="I2" s="9" t="s">
        <v>755</v>
      </c>
      <c r="J2" s="3" t="s">
        <v>97</v>
      </c>
      <c r="K2" s="9" t="s">
        <v>98</v>
      </c>
      <c r="L2" s="9" t="s">
        <v>98</v>
      </c>
      <c r="M2" s="9" t="s">
        <v>99</v>
      </c>
      <c r="N2" s="9"/>
    </row>
    <row r="3" s="1" customFormat="1" spans="1:14">
      <c r="A3" s="3" t="s">
        <v>756</v>
      </c>
      <c r="B3" s="3" t="s">
        <v>89</v>
      </c>
      <c r="C3" s="7" t="s">
        <v>757</v>
      </c>
      <c r="D3" s="7" t="s">
        <v>758</v>
      </c>
      <c r="E3" s="8" t="s">
        <v>759</v>
      </c>
      <c r="F3" s="3" t="s">
        <v>458</v>
      </c>
      <c r="G3" s="3" t="s">
        <v>110</v>
      </c>
      <c r="H3" s="3" t="s">
        <v>111</v>
      </c>
      <c r="I3" s="3" t="s">
        <v>755</v>
      </c>
      <c r="J3" s="3" t="s">
        <v>97</v>
      </c>
      <c r="K3" s="9" t="s">
        <v>98</v>
      </c>
      <c r="L3" s="9" t="s">
        <v>98</v>
      </c>
      <c r="M3" s="3" t="s">
        <v>99</v>
      </c>
      <c r="N3" s="7"/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"/>
  <sheetViews>
    <sheetView workbookViewId="0">
      <selection activeCell="L8" sqref="L8"/>
    </sheetView>
  </sheetViews>
  <sheetFormatPr defaultColWidth="9" defaultRowHeight="12" outlineLevelRow="2"/>
  <cols>
    <col min="4" max="6" width="12.2857142857143" customWidth="1"/>
  </cols>
  <sheetData>
    <row r="1" s="1" customFormat="1" spans="1:14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9</v>
      </c>
    </row>
    <row r="2" ht="60" spans="1:14">
      <c r="A2" s="3" t="s">
        <v>760</v>
      </c>
      <c r="B2" s="3" t="s">
        <v>89</v>
      </c>
      <c r="C2" s="4" t="s">
        <v>761</v>
      </c>
      <c r="D2" s="4" t="s">
        <v>762</v>
      </c>
      <c r="E2" s="4" t="s">
        <v>763</v>
      </c>
      <c r="F2" s="4" t="s">
        <v>764</v>
      </c>
      <c r="G2" s="3" t="s">
        <v>124</v>
      </c>
      <c r="H2" s="5" t="s">
        <v>95</v>
      </c>
      <c r="I2" s="5" t="s">
        <v>125</v>
      </c>
      <c r="J2" s="6" t="s">
        <v>97</v>
      </c>
      <c r="K2" s="3" t="s">
        <v>98</v>
      </c>
      <c r="L2" s="3" t="s">
        <v>98</v>
      </c>
      <c r="M2" s="3" t="s">
        <v>99</v>
      </c>
      <c r="N2" s="5"/>
    </row>
    <row r="3" ht="108" spans="1:14">
      <c r="A3" s="3" t="s">
        <v>765</v>
      </c>
      <c r="B3" s="3" t="s">
        <v>89</v>
      </c>
      <c r="C3" s="4" t="s">
        <v>766</v>
      </c>
      <c r="D3" s="4" t="s">
        <v>767</v>
      </c>
      <c r="E3" s="4" t="s">
        <v>768</v>
      </c>
      <c r="F3" s="4" t="s">
        <v>769</v>
      </c>
      <c r="G3" s="3" t="s">
        <v>124</v>
      </c>
      <c r="H3" s="5" t="s">
        <v>95</v>
      </c>
      <c r="I3" s="5" t="s">
        <v>125</v>
      </c>
      <c r="J3" s="6" t="s">
        <v>97</v>
      </c>
      <c r="K3" s="3" t="s">
        <v>98</v>
      </c>
      <c r="L3" s="3" t="s">
        <v>98</v>
      </c>
      <c r="M3" s="3" t="s">
        <v>99</v>
      </c>
      <c r="N3" s="5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6"/>
  <sheetViews>
    <sheetView workbookViewId="0">
      <selection activeCell="E21" sqref="E21"/>
    </sheetView>
  </sheetViews>
  <sheetFormatPr defaultColWidth="9" defaultRowHeight="12"/>
  <cols>
    <col min="1" max="1" width="8.42857142857143" style="1" customWidth="1"/>
    <col min="2" max="2" width="32.7142857142857" style="1" customWidth="1"/>
    <col min="3" max="3" width="5.28571428571429" style="1" customWidth="1"/>
    <col min="4" max="6" width="10" style="1" customWidth="1"/>
    <col min="7" max="8" width="11.1428571428571" style="1" customWidth="1"/>
    <col min="9" max="9" width="5.28571428571429" style="1" customWidth="1"/>
    <col min="10" max="11" width="10" style="1" customWidth="1"/>
    <col min="12" max="12" width="7.14285714285714" style="1" customWidth="1"/>
    <col min="13" max="16384" width="9" style="1"/>
  </cols>
  <sheetData>
    <row r="1" spans="1:12">
      <c r="A1" s="37" t="s">
        <v>7</v>
      </c>
      <c r="B1" s="38" t="s">
        <v>8</v>
      </c>
      <c r="C1" s="38" t="s">
        <v>9</v>
      </c>
      <c r="D1" s="37" t="s">
        <v>10</v>
      </c>
      <c r="E1" s="37" t="s">
        <v>11</v>
      </c>
      <c r="F1" s="37" t="s">
        <v>12</v>
      </c>
      <c r="G1" s="37" t="s">
        <v>13</v>
      </c>
      <c r="H1" s="37" t="s">
        <v>14</v>
      </c>
      <c r="I1" s="37" t="s">
        <v>15</v>
      </c>
      <c r="J1" s="37" t="s">
        <v>16</v>
      </c>
      <c r="K1" s="37" t="s">
        <v>17</v>
      </c>
      <c r="L1" s="37" t="s">
        <v>18</v>
      </c>
    </row>
    <row r="2" spans="1:12">
      <c r="A2" s="3" t="s">
        <v>19</v>
      </c>
      <c r="B2" s="32" t="s">
        <v>20</v>
      </c>
      <c r="C2" s="3"/>
      <c r="D2" s="3">
        <f>COUNTIF(HA!$B:$B,"A")</f>
        <v>3</v>
      </c>
      <c r="E2" s="3">
        <f>COUNTIF(HA!$B:$B,"B")</f>
        <v>9</v>
      </c>
      <c r="F2" s="3">
        <f>COUNTIF(HA!$B:$B,"C")</f>
        <v>4</v>
      </c>
      <c r="G2" s="3">
        <f>COUNTIF(HA!$B:$B,"CA")</f>
        <v>0</v>
      </c>
      <c r="H2" s="3">
        <f>COUNTIF(HA!$B:$B,"CB")</f>
        <v>0</v>
      </c>
      <c r="I2" s="3">
        <f t="shared" ref="I2:I15" si="0">SUM($D2:$H2)</f>
        <v>16</v>
      </c>
      <c r="J2" s="44">
        <f>SUMPRODUCT((HA!$B$2:$B$17="A")*(HA!$M$2:$M$17="是"))</f>
        <v>0</v>
      </c>
      <c r="K2" s="44">
        <f>SUMPRODUCT((HA!$B$2:$B$17="B")*(HA!$M$2:$M$17="是"))</f>
        <v>0</v>
      </c>
      <c r="L2" s="3">
        <f>SUM(J2:K2)</f>
        <v>0</v>
      </c>
    </row>
    <row r="3" spans="1:12">
      <c r="A3" s="3" t="s">
        <v>21</v>
      </c>
      <c r="B3" s="32" t="s">
        <v>22</v>
      </c>
      <c r="C3" s="3"/>
      <c r="D3" s="3">
        <f>COUNTIF(HB!$B:$B,"A")</f>
        <v>6</v>
      </c>
      <c r="E3" s="3">
        <f>COUNTIF(HB!$B:$B,"B")</f>
        <v>16</v>
      </c>
      <c r="F3" s="3">
        <f>COUNTIF(HB!$B:$B,"C")</f>
        <v>3</v>
      </c>
      <c r="G3" s="3">
        <f>COUNTIF(HB!$B:$B,"CA")</f>
        <v>0</v>
      </c>
      <c r="H3" s="3">
        <f>COUNTIF(HB!$B:$B,"CB")</f>
        <v>0</v>
      </c>
      <c r="I3" s="3">
        <f>SUM($D3:$H3)</f>
        <v>25</v>
      </c>
      <c r="J3" s="44">
        <f>SUMPRODUCT((HB!$B$2:$B$29="A")*(HB!$M$2:$M$29="是"))</f>
        <v>4</v>
      </c>
      <c r="K3" s="44">
        <f>SUMPRODUCT((HB!$B$2:$B$29="B")*(HB!$M$2:$M$29="是"))</f>
        <v>0</v>
      </c>
      <c r="L3" s="3">
        <f t="shared" ref="L3:L10" si="1">SUM(J3:K3)</f>
        <v>4</v>
      </c>
    </row>
    <row r="4" spans="1:12">
      <c r="A4" s="3" t="s">
        <v>23</v>
      </c>
      <c r="B4" s="32" t="s">
        <v>24</v>
      </c>
      <c r="C4" s="3"/>
      <c r="D4" s="3">
        <f>COUNTIF(HC!$B:$B,"A")</f>
        <v>5</v>
      </c>
      <c r="E4" s="3">
        <f>COUNTIF(HC!$B:$B,"B")</f>
        <v>8</v>
      </c>
      <c r="F4" s="3">
        <f>COUNTIF(HC!$B:$B,"C")</f>
        <v>2</v>
      </c>
      <c r="G4" s="3">
        <f>COUNTIF(HC!$B:$B,"CA")</f>
        <v>0</v>
      </c>
      <c r="H4" s="3">
        <f>COUNTIF(HC!$B:$B,"CB")</f>
        <v>0</v>
      </c>
      <c r="I4" s="3">
        <f>SUM($D4:$H4)</f>
        <v>15</v>
      </c>
      <c r="J4" s="44">
        <f>SUMPRODUCT((HC!$B$2:$B$53="A")*(HC!$M$2:$M$53="是"))</f>
        <v>2</v>
      </c>
      <c r="K4" s="44">
        <f>SUMPRODUCT((HC!$B$2:$B$53="B")*(HC!$M$2:$M$53="是"))</f>
        <v>1</v>
      </c>
      <c r="L4" s="3">
        <f>SUM(J4:K4)</f>
        <v>3</v>
      </c>
    </row>
    <row r="5" spans="1:12">
      <c r="A5" s="3" t="s">
        <v>25</v>
      </c>
      <c r="B5" s="32" t="s">
        <v>26</v>
      </c>
      <c r="C5" s="3"/>
      <c r="D5" s="3">
        <f>COUNTIF(HD!$B:$B,"A")</f>
        <v>8</v>
      </c>
      <c r="E5" s="3">
        <f>COUNTIF(HD!$B:$B,"B")</f>
        <v>12</v>
      </c>
      <c r="F5" s="3">
        <f>COUNTIF(HD!$B:$B,"C")</f>
        <v>0</v>
      </c>
      <c r="G5" s="3">
        <f>COUNTIF(HD!$B:$B,"CA")</f>
        <v>0</v>
      </c>
      <c r="H5" s="3">
        <f>COUNTIF(HD!$B:$B,"CB")</f>
        <v>0</v>
      </c>
      <c r="I5" s="3">
        <f>SUM($D5:$H5)</f>
        <v>20</v>
      </c>
      <c r="J5" s="44">
        <f>SUMPRODUCT((HD!$B$2:$B$38="A")*(HD!$M$2:$M$38="是"))</f>
        <v>7</v>
      </c>
      <c r="K5" s="44">
        <f>SUMPRODUCT((HD!$B$2:$B$38="B")*(HD!$M$2:$M$38="是"))</f>
        <v>6</v>
      </c>
      <c r="L5" s="3">
        <f>SUM(J5:K5)</f>
        <v>13</v>
      </c>
    </row>
    <row r="6" spans="1:12">
      <c r="A6" s="3" t="s">
        <v>27</v>
      </c>
      <c r="B6" s="32" t="s">
        <v>28</v>
      </c>
      <c r="C6" s="3"/>
      <c r="D6" s="3">
        <f>COUNTIF(HE!$B:$B,"A")</f>
        <v>0</v>
      </c>
      <c r="E6" s="3">
        <f>COUNTIF(HE!$B:$B,"B")</f>
        <v>0</v>
      </c>
      <c r="F6" s="3">
        <f>COUNTIF(HE!$B:$B,"C")</f>
        <v>11</v>
      </c>
      <c r="G6" s="3">
        <f>COUNTIF(HE!$B:$B,"CA")</f>
        <v>0</v>
      </c>
      <c r="H6" s="3">
        <f>COUNTIF(HE!$B:$B,"CB")</f>
        <v>0</v>
      </c>
      <c r="I6" s="3">
        <f>SUM($D6:$H6)</f>
        <v>11</v>
      </c>
      <c r="J6" s="44">
        <f>SUMPRODUCT((HE!$B$2:$B$41="A")*(HE!$M$2:$M$41="是"))</f>
        <v>0</v>
      </c>
      <c r="K6" s="44">
        <f>SUMPRODUCT((HE!$B$2:$B$41="B")*(HE!$M$2:$M$41="是"))</f>
        <v>0</v>
      </c>
      <c r="L6" s="3">
        <f>SUM(J6:K6)</f>
        <v>0</v>
      </c>
    </row>
    <row r="7" spans="1:12">
      <c r="A7" s="3" t="s">
        <v>29</v>
      </c>
      <c r="B7" s="13" t="s">
        <v>30</v>
      </c>
      <c r="C7" s="3"/>
      <c r="D7" s="3">
        <f>COUNTIF(HG!$B:$B,"A")</f>
        <v>2</v>
      </c>
      <c r="E7" s="3">
        <f>COUNTIF(HG!$B:$B,"B")</f>
        <v>0</v>
      </c>
      <c r="F7" s="3">
        <f>COUNTIF(HG!$B:$B,"C")</f>
        <v>0</v>
      </c>
      <c r="G7" s="3">
        <f>COUNTIF(HG!$B:$B,"CA")</f>
        <v>0</v>
      </c>
      <c r="H7" s="3">
        <f>COUNTIF(HG!$B:$B,"CB")</f>
        <v>0</v>
      </c>
      <c r="I7" s="3">
        <f>SUM($D7:$H7)</f>
        <v>2</v>
      </c>
      <c r="J7" s="44">
        <f>SUMPRODUCT((HG!$B$2:$B$50="A")*(HG!$M$2:$M$50="是"))</f>
        <v>0</v>
      </c>
      <c r="K7" s="44">
        <f>SUMPRODUCT((HG!$B$2:$B$50="B")*(HG!$M$2:$M$50="是"))</f>
        <v>0</v>
      </c>
      <c r="L7" s="3">
        <f>SUM(J7:K7)</f>
        <v>0</v>
      </c>
    </row>
    <row r="8" spans="1:12">
      <c r="A8" s="3" t="s">
        <v>31</v>
      </c>
      <c r="B8" s="4" t="s">
        <v>32</v>
      </c>
      <c r="C8" s="3"/>
      <c r="D8" s="3">
        <f>COUNTIF(HH!$B:$B,"A")</f>
        <v>3</v>
      </c>
      <c r="E8" s="3">
        <f>COUNTIF(HH!$B:$B,"B")</f>
        <v>15</v>
      </c>
      <c r="F8" s="3">
        <f>COUNTIF(HH!$B:$B,"C")</f>
        <v>0</v>
      </c>
      <c r="G8" s="3">
        <f>COUNTIF(HH!$B:$B,"CA")</f>
        <v>0</v>
      </c>
      <c r="H8" s="3">
        <f>COUNTIF(HH!$B:$B,"CB")</f>
        <v>0</v>
      </c>
      <c r="I8" s="3">
        <f>SUM($D8:$H8)</f>
        <v>18</v>
      </c>
      <c r="J8" s="44">
        <f>SUMPRODUCT((HH!$B$2:$B$46="A")*(HH!$M$2:$M$46="是"))</f>
        <v>0</v>
      </c>
      <c r="K8" s="44">
        <f>SUMPRODUCT((HH!$B$2:$B$46="B")*(HH!$M$2:$M$46="是"))</f>
        <v>0</v>
      </c>
      <c r="L8" s="3">
        <f>SUM(J8:K8)</f>
        <v>0</v>
      </c>
    </row>
    <row r="9" spans="1:12">
      <c r="A9" s="3" t="s">
        <v>33</v>
      </c>
      <c r="B9" s="4" t="s">
        <v>34</v>
      </c>
      <c r="C9" s="3"/>
      <c r="D9" s="3">
        <f>COUNTIF(HI!$B:$B,"A")</f>
        <v>6</v>
      </c>
      <c r="E9" s="3">
        <f>COUNTIF(HI!$B:$B,"B")</f>
        <v>4</v>
      </c>
      <c r="F9" s="3">
        <f>COUNTIF(HI!$B:$B,"C")</f>
        <v>1</v>
      </c>
      <c r="G9" s="3">
        <f>COUNTIF(HI!$B:$B,"CA")</f>
        <v>0</v>
      </c>
      <c r="H9" s="3">
        <f>COUNTIF(HI!$B:$B,"CB")</f>
        <v>0</v>
      </c>
      <c r="I9" s="3">
        <f>SUM($D9:$H9)</f>
        <v>11</v>
      </c>
      <c r="J9" s="44">
        <f>SUMPRODUCT((HI!$B$2:$B$40="A")*(HI!$M$2:$M$40="是"))</f>
        <v>0</v>
      </c>
      <c r="K9" s="44">
        <f>SUMPRODUCT((HI!$B$2:$B$40="B")*(HI!$M$2:$M$40="是"))</f>
        <v>0</v>
      </c>
      <c r="L9" s="3">
        <f>SUM(J9:K9)</f>
        <v>0</v>
      </c>
    </row>
    <row r="10" spans="1:12">
      <c r="A10" s="3" t="s">
        <v>35</v>
      </c>
      <c r="B10" s="4" t="s">
        <v>36</v>
      </c>
      <c r="C10" s="3"/>
      <c r="D10" s="3">
        <f>COUNTIF(HJ!$B:$B,"A")</f>
        <v>0</v>
      </c>
      <c r="E10" s="3">
        <f>COUNTIF(HJ!$B:$B,"B")</f>
        <v>2</v>
      </c>
      <c r="F10" s="3">
        <f>COUNTIF(HJ!$B:$B,"C")</f>
        <v>0</v>
      </c>
      <c r="G10" s="3">
        <f>COUNTIF(HJ!$B:$B,"CA")</f>
        <v>0</v>
      </c>
      <c r="H10" s="3">
        <f>COUNTIF(HJ!$B:$B,"CB")</f>
        <v>0</v>
      </c>
      <c r="I10" s="3">
        <f>SUM($D10:$H10)</f>
        <v>2</v>
      </c>
      <c r="J10" s="44">
        <f>SUMPRODUCT((HJ!$B$2:$B$46="A")*(HJ!$M$2:$M$46="是"))</f>
        <v>0</v>
      </c>
      <c r="K10" s="44">
        <f>SUMPRODUCT((HJ!$B$2:$B$46="B")*(HJ!$M$2:$M$46="是"))</f>
        <v>0</v>
      </c>
      <c r="L10" s="3">
        <f>SUM(J10:K10)</f>
        <v>0</v>
      </c>
    </row>
    <row r="11" spans="1:12">
      <c r="A11" s="3" t="s">
        <v>37</v>
      </c>
      <c r="B11" s="4" t="s">
        <v>38</v>
      </c>
      <c r="C11" s="3"/>
      <c r="D11" s="3">
        <f>COUNTIF(HM!$B:$B,"A")</f>
        <v>0</v>
      </c>
      <c r="E11" s="3">
        <f>COUNTIF(HM!$B:$B,"B")</f>
        <v>36</v>
      </c>
      <c r="F11" s="3">
        <f>COUNTIF(HM!$B:$B,"C")</f>
        <v>0</v>
      </c>
      <c r="G11" s="3">
        <f>COUNTIF(HM!$B:$B,"CA")</f>
        <v>0</v>
      </c>
      <c r="H11" s="3">
        <f>COUNTIF(HM!$B:$B,"CB")</f>
        <v>0</v>
      </c>
      <c r="I11" s="3">
        <f>SUM($D11:$H11)</f>
        <v>36</v>
      </c>
      <c r="J11" s="44">
        <f>SUMPRODUCT((HM!$B$2:$B$60="A")*(HM!$M$2:$M$60="是"))</f>
        <v>0</v>
      </c>
      <c r="K11" s="44">
        <f>SUMPRODUCT((HM!$B$2:$B$60="B")*(HM!$M$2:$M$60="是"))</f>
        <v>0</v>
      </c>
      <c r="L11" s="3">
        <f t="shared" ref="L11:L12" si="2">SUM(J11:K11)</f>
        <v>0</v>
      </c>
    </row>
    <row r="12" spans="1:12">
      <c r="A12" s="3" t="s">
        <v>39</v>
      </c>
      <c r="B12" s="4" t="s">
        <v>40</v>
      </c>
      <c r="C12" s="3"/>
      <c r="D12" s="3">
        <f>COUNTIF(HN!$B:$B,"A")</f>
        <v>0</v>
      </c>
      <c r="E12" s="3">
        <f>COUNTIF(HN!$B:$B,"B")</f>
        <v>17</v>
      </c>
      <c r="F12" s="3">
        <f>COUNTIF(HN!$B:$B,"C")</f>
        <v>0</v>
      </c>
      <c r="G12" s="3">
        <f>COUNTIF(HN!$B:$B,"CA")</f>
        <v>0</v>
      </c>
      <c r="H12" s="3">
        <f>COUNTIF(HN!$B:$B,"CB")</f>
        <v>0</v>
      </c>
      <c r="I12" s="3">
        <f>SUM($D12:$H12)</f>
        <v>17</v>
      </c>
      <c r="J12" s="44">
        <f>SUMPRODUCT((HN!$B$2:$B$50="A")*(HN!$M$2:$M$50="是"))</f>
        <v>0</v>
      </c>
      <c r="K12" s="44">
        <f>SUMPRODUCT((HN!$B$2:$B$50="B")*(HN!$M$2:$M$50="是"))</f>
        <v>0</v>
      </c>
      <c r="L12" s="3">
        <f>SUM(J12:K12)</f>
        <v>0</v>
      </c>
    </row>
    <row r="13" spans="1:12">
      <c r="A13" s="3" t="s">
        <v>41</v>
      </c>
      <c r="B13" s="4" t="s">
        <v>42</v>
      </c>
      <c r="C13" s="3"/>
      <c r="D13" s="3">
        <f>COUNTIF(HO!$B:$B,"A")</f>
        <v>0</v>
      </c>
      <c r="E13" s="3">
        <f>COUNTIF(HO!$B:$B,"B")</f>
        <v>2</v>
      </c>
      <c r="F13" s="3">
        <f>COUNTIF(HO!$B:$B,"C")</f>
        <v>0</v>
      </c>
      <c r="G13" s="3">
        <f>COUNTIF(HO!$B:$B,"CA")</f>
        <v>0</v>
      </c>
      <c r="H13" s="3">
        <f>COUNTIF(HO!$B:$B,"CB")</f>
        <v>0</v>
      </c>
      <c r="I13" s="3">
        <f>SUM($D13:$H13)</f>
        <v>2</v>
      </c>
      <c r="J13" s="44">
        <f>SUMPRODUCT((HO!$B$2:$B$51="A")*(HO!$M$2:$M$51="是"))</f>
        <v>0</v>
      </c>
      <c r="K13" s="44">
        <f>SUMPRODUCT((HO!$B$2:$B$51="B")*(HO!$M$2:$M$51="是"))</f>
        <v>0</v>
      </c>
      <c r="L13" s="3">
        <f t="shared" ref="L13:L15" si="3">SUM(J13:K13)</f>
        <v>0</v>
      </c>
    </row>
    <row r="14" spans="1:12">
      <c r="A14" s="3" t="s">
        <v>43</v>
      </c>
      <c r="B14" s="4" t="s">
        <v>44</v>
      </c>
      <c r="C14" s="3"/>
      <c r="D14" s="3">
        <f>COUNTIF(HP!$B:$B,"A")</f>
        <v>0</v>
      </c>
      <c r="E14" s="3">
        <f>COUNTIF(HP!$B:$B,"B")</f>
        <v>2</v>
      </c>
      <c r="F14" s="3">
        <f>COUNTIF(HP!$B:$B,"C")</f>
        <v>0</v>
      </c>
      <c r="G14" s="3">
        <f>COUNTIF(HP!$B:$B,"CA")</f>
        <v>0</v>
      </c>
      <c r="H14" s="3">
        <f>COUNTIF(HP!$B:$B,"CB")</f>
        <v>0</v>
      </c>
      <c r="I14" s="3">
        <f>SUM($D14:$H14)</f>
        <v>2</v>
      </c>
      <c r="J14" s="44">
        <f>SUMPRODUCT((HP!$B$2:$B$51="A")*(HP!$M$2:$M$51="是"))</f>
        <v>0</v>
      </c>
      <c r="K14" s="44">
        <f>SUMPRODUCT((HP!$B$2:$B$51="B")*(HP!$M$2:$M$51="是"))</f>
        <v>0</v>
      </c>
      <c r="L14" s="3">
        <f>SUM(J14:K14)</f>
        <v>0</v>
      </c>
    </row>
    <row r="15" s="10" customFormat="1" spans="1:12">
      <c r="A15" s="5" t="s">
        <v>45</v>
      </c>
      <c r="B15" s="13" t="s">
        <v>46</v>
      </c>
      <c r="C15" s="5"/>
      <c r="D15" s="5">
        <f>COUNTIF(HS!$B:$B,"A")</f>
        <v>0</v>
      </c>
      <c r="E15" s="5">
        <f>COUNTIF(HS!$B:$B,"B")</f>
        <v>2</v>
      </c>
      <c r="F15" s="5">
        <f>COUNTIF(HS!$B:$B,"C")</f>
        <v>0</v>
      </c>
      <c r="G15" s="5">
        <f>COUNTIF(HS!$B:$B,"CA")</f>
        <v>0</v>
      </c>
      <c r="H15" s="5">
        <f>COUNTIF(HS!$B:$B,"CB")</f>
        <v>0</v>
      </c>
      <c r="I15" s="5">
        <f>SUM($D15:$H15)</f>
        <v>2</v>
      </c>
      <c r="J15" s="5">
        <f>SUMPRODUCT((HS!$B$2:$B$51="A")*(HS!$M$2:$M$51="是"))</f>
        <v>0</v>
      </c>
      <c r="K15" s="5">
        <f>SUMPRODUCT((HS!$B$2:$B$51="B")*(HS!$M$2:$M$51="是"))</f>
        <v>0</v>
      </c>
      <c r="L15" s="5">
        <f>SUM(J15:K15)</f>
        <v>0</v>
      </c>
    </row>
    <row r="16" spans="1:12">
      <c r="A16" s="39" t="s">
        <v>47</v>
      </c>
      <c r="B16" s="39"/>
      <c r="C16" s="40"/>
      <c r="D16" s="40">
        <f t="shared" ref="D16:L16" si="4">SUM(D2:D15)</f>
        <v>33</v>
      </c>
      <c r="E16" s="40">
        <f>SUM(E2:E15)</f>
        <v>125</v>
      </c>
      <c r="F16" s="40">
        <f>SUM(F2:F15)</f>
        <v>21</v>
      </c>
      <c r="G16" s="40">
        <f>SUM(G2:G15)</f>
        <v>0</v>
      </c>
      <c r="H16" s="40">
        <f>SUM(H2:H15)</f>
        <v>0</v>
      </c>
      <c r="I16" s="40">
        <f>SUM(I2:I15)</f>
        <v>179</v>
      </c>
      <c r="J16" s="40">
        <f>SUM(J2:J15)</f>
        <v>13</v>
      </c>
      <c r="K16" s="40">
        <f>SUM(K2:K15)</f>
        <v>7</v>
      </c>
      <c r="L16" s="40">
        <f>SUM(L2:L15)</f>
        <v>20</v>
      </c>
    </row>
    <row r="17" spans="2:3">
      <c r="B17" s="41"/>
      <c r="C17" s="42"/>
    </row>
    <row r="18" spans="2:3">
      <c r="B18" s="41"/>
      <c r="C18" s="42"/>
    </row>
    <row r="19" spans="1:2">
      <c r="A19" s="43" t="s">
        <v>48</v>
      </c>
      <c r="B19" s="43" t="s">
        <v>49</v>
      </c>
    </row>
    <row r="20" spans="1:2">
      <c r="A20" s="7" t="s">
        <v>50</v>
      </c>
      <c r="B20" s="7" t="s">
        <v>51</v>
      </c>
    </row>
    <row r="21" spans="1:2">
      <c r="A21" s="7" t="s">
        <v>52</v>
      </c>
      <c r="B21" s="7" t="s">
        <v>53</v>
      </c>
    </row>
    <row r="22" spans="1:2">
      <c r="A22" s="7" t="s">
        <v>54</v>
      </c>
      <c r="B22" s="11" t="s">
        <v>55</v>
      </c>
    </row>
    <row r="23" spans="1:2">
      <c r="A23" s="11" t="s">
        <v>41</v>
      </c>
      <c r="B23" s="11" t="s">
        <v>56</v>
      </c>
    </row>
    <row r="24" spans="1:2">
      <c r="A24" s="11" t="s">
        <v>57</v>
      </c>
      <c r="B24" s="11" t="s">
        <v>58</v>
      </c>
    </row>
    <row r="25" spans="1:2">
      <c r="A25" s="11" t="s">
        <v>59</v>
      </c>
      <c r="B25" s="11" t="s">
        <v>60</v>
      </c>
    </row>
    <row r="26" spans="1:2">
      <c r="A26" s="11" t="s">
        <v>61</v>
      </c>
      <c r="B26" s="11" t="s">
        <v>62</v>
      </c>
    </row>
    <row r="27" spans="1:2">
      <c r="A27" s="11" t="s">
        <v>63</v>
      </c>
      <c r="B27" s="11" t="s">
        <v>64</v>
      </c>
    </row>
    <row r="28" spans="1:2">
      <c r="A28" s="11" t="s">
        <v>65</v>
      </c>
      <c r="B28" s="11" t="s">
        <v>66</v>
      </c>
    </row>
    <row r="29" spans="1:2">
      <c r="A29" s="11" t="s">
        <v>67</v>
      </c>
      <c r="B29" s="11" t="s">
        <v>68</v>
      </c>
    </row>
    <row r="30" spans="1:2">
      <c r="A30" s="11" t="s">
        <v>69</v>
      </c>
      <c r="B30" s="11" t="s">
        <v>70</v>
      </c>
    </row>
    <row r="31" spans="1:2">
      <c r="A31" s="11" t="s">
        <v>71</v>
      </c>
      <c r="B31" s="11" t="s">
        <v>72</v>
      </c>
    </row>
    <row r="32" spans="1:2">
      <c r="A32" s="11" t="s">
        <v>73</v>
      </c>
      <c r="B32" s="11" t="s">
        <v>46</v>
      </c>
    </row>
    <row r="36" ht="154.5" customHeight="1" spans="1:2">
      <c r="A36" s="25" t="s">
        <v>74</v>
      </c>
      <c r="B36" s="25"/>
    </row>
  </sheetData>
  <mergeCells count="2">
    <mergeCell ref="A16:B16"/>
    <mergeCell ref="A36:B36"/>
  </mergeCell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7"/>
  <sheetViews>
    <sheetView topLeftCell="F11" workbookViewId="0">
      <selection activeCell="S3" sqref="S3"/>
    </sheetView>
  </sheetViews>
  <sheetFormatPr defaultColWidth="9" defaultRowHeight="12"/>
  <cols>
    <col min="1" max="1" width="9" style="1"/>
    <col min="2" max="2" width="7.71428571428571" style="1" customWidth="1"/>
    <col min="3" max="3" width="29.4285714285714" style="1" customWidth="1"/>
    <col min="4" max="4" width="20.4285714285714" style="1" customWidth="1"/>
    <col min="5" max="5" width="45.4285714285714" style="1" customWidth="1"/>
    <col min="6" max="6" width="40.5714285714286" style="1" customWidth="1"/>
    <col min="7" max="7" width="9" style="1"/>
    <col min="8" max="8" width="9.71428571428571" style="1" customWidth="1"/>
    <col min="9" max="9" width="5.71428571428571" style="1" customWidth="1"/>
    <col min="10" max="10" width="15" style="1" customWidth="1"/>
    <col min="11" max="12" width="9" style="1"/>
    <col min="13" max="13" width="9.71428571428571" style="1" customWidth="1"/>
    <col min="14" max="14" width="8.57142857142857" style="1" customWidth="1"/>
    <col min="15" max="16384" width="9" style="1"/>
  </cols>
  <sheetData>
    <row r="1" spans="1:14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9</v>
      </c>
    </row>
    <row r="2" s="10" customFormat="1" ht="84" spans="1:14">
      <c r="A2" s="5" t="s">
        <v>88</v>
      </c>
      <c r="B2" s="5" t="s">
        <v>89</v>
      </c>
      <c r="C2" s="14" t="s">
        <v>90</v>
      </c>
      <c r="D2" s="14" t="s">
        <v>91</v>
      </c>
      <c r="E2" s="14" t="s">
        <v>92</v>
      </c>
      <c r="F2" s="14" t="s">
        <v>93</v>
      </c>
      <c r="G2" s="5" t="s">
        <v>94</v>
      </c>
      <c r="H2" s="5" t="s">
        <v>95</v>
      </c>
      <c r="I2" s="5" t="s">
        <v>96</v>
      </c>
      <c r="J2" s="6" t="s">
        <v>97</v>
      </c>
      <c r="K2" s="5" t="s">
        <v>98</v>
      </c>
      <c r="L2" s="5" t="s">
        <v>98</v>
      </c>
      <c r="M2" s="5" t="s">
        <v>99</v>
      </c>
      <c r="N2" s="11"/>
    </row>
    <row r="3" s="10" customFormat="1" ht="72" spans="1:14">
      <c r="A3" s="5" t="s">
        <v>100</v>
      </c>
      <c r="B3" s="5" t="s">
        <v>89</v>
      </c>
      <c r="C3" s="14" t="s">
        <v>101</v>
      </c>
      <c r="D3" s="14" t="s">
        <v>102</v>
      </c>
      <c r="E3" s="14" t="s">
        <v>103</v>
      </c>
      <c r="F3" s="14" t="s">
        <v>104</v>
      </c>
      <c r="G3" s="5" t="s">
        <v>94</v>
      </c>
      <c r="H3" s="5" t="s">
        <v>95</v>
      </c>
      <c r="I3" s="5" t="s">
        <v>96</v>
      </c>
      <c r="J3" s="6" t="s">
        <v>97</v>
      </c>
      <c r="K3" s="5" t="s">
        <v>98</v>
      </c>
      <c r="L3" s="5" t="s">
        <v>98</v>
      </c>
      <c r="M3" s="5" t="s">
        <v>99</v>
      </c>
      <c r="N3" s="11"/>
    </row>
    <row r="4" s="10" customFormat="1" ht="36" spans="1:14">
      <c r="A4" s="5" t="s">
        <v>105</v>
      </c>
      <c r="B4" s="5" t="s">
        <v>89</v>
      </c>
      <c r="C4" s="14" t="s">
        <v>106</v>
      </c>
      <c r="D4" s="14" t="s">
        <v>107</v>
      </c>
      <c r="E4" s="14" t="s">
        <v>108</v>
      </c>
      <c r="F4" s="14" t="s">
        <v>109</v>
      </c>
      <c r="G4" s="5" t="s">
        <v>110</v>
      </c>
      <c r="H4" s="5" t="s">
        <v>111</v>
      </c>
      <c r="I4" s="5" t="s">
        <v>112</v>
      </c>
      <c r="J4" s="6" t="s">
        <v>97</v>
      </c>
      <c r="K4" s="5" t="s">
        <v>98</v>
      </c>
      <c r="L4" s="5" t="s">
        <v>98</v>
      </c>
      <c r="M4" s="5" t="s">
        <v>99</v>
      </c>
      <c r="N4" s="11"/>
    </row>
    <row r="5" s="10" customFormat="1" ht="36" spans="1:14">
      <c r="A5" s="5" t="s">
        <v>113</v>
      </c>
      <c r="B5" s="5" t="s">
        <v>89</v>
      </c>
      <c r="C5" s="14" t="s">
        <v>114</v>
      </c>
      <c r="D5" s="14" t="s">
        <v>115</v>
      </c>
      <c r="E5" s="14" t="s">
        <v>116</v>
      </c>
      <c r="F5" s="14" t="s">
        <v>117</v>
      </c>
      <c r="G5" s="5" t="s">
        <v>110</v>
      </c>
      <c r="H5" s="5" t="s">
        <v>95</v>
      </c>
      <c r="I5" s="5" t="s">
        <v>112</v>
      </c>
      <c r="J5" s="6" t="s">
        <v>97</v>
      </c>
      <c r="K5" s="5" t="s">
        <v>98</v>
      </c>
      <c r="L5" s="5" t="s">
        <v>98</v>
      </c>
      <c r="M5" s="5" t="s">
        <v>99</v>
      </c>
      <c r="N5" s="11"/>
    </row>
    <row r="6" s="10" customFormat="1" ht="27.95" customHeight="1" spans="1:14">
      <c r="A6" s="17" t="s">
        <v>118</v>
      </c>
      <c r="B6" s="5" t="s">
        <v>119</v>
      </c>
      <c r="C6" s="14" t="s">
        <v>120</v>
      </c>
      <c r="D6" s="14" t="s">
        <v>121</v>
      </c>
      <c r="E6" s="20" t="s">
        <v>122</v>
      </c>
      <c r="F6" s="20" t="s">
        <v>123</v>
      </c>
      <c r="G6" s="17" t="s">
        <v>124</v>
      </c>
      <c r="H6" s="17" t="s">
        <v>95</v>
      </c>
      <c r="I6" s="17" t="s">
        <v>125</v>
      </c>
      <c r="J6" s="17" t="s">
        <v>97</v>
      </c>
      <c r="K6" s="17" t="s">
        <v>98</v>
      </c>
      <c r="L6" s="17" t="s">
        <v>98</v>
      </c>
      <c r="M6" s="6" t="s">
        <v>99</v>
      </c>
      <c r="N6" s="6"/>
    </row>
    <row r="7" s="10" customFormat="1" ht="24" spans="1:14">
      <c r="A7" s="19"/>
      <c r="B7" s="5" t="s">
        <v>126</v>
      </c>
      <c r="C7" s="14" t="s">
        <v>127</v>
      </c>
      <c r="D7" s="14" t="s">
        <v>128</v>
      </c>
      <c r="E7" s="23" t="s">
        <v>129</v>
      </c>
      <c r="F7" s="23"/>
      <c r="G7" s="19" t="s">
        <v>124</v>
      </c>
      <c r="H7" s="19" t="s">
        <v>95</v>
      </c>
      <c r="I7" s="19" t="s">
        <v>125</v>
      </c>
      <c r="J7" s="19" t="s">
        <v>130</v>
      </c>
      <c r="K7" s="19" t="s">
        <v>98</v>
      </c>
      <c r="L7" s="19" t="s">
        <v>98</v>
      </c>
      <c r="M7" s="6"/>
      <c r="N7" s="6"/>
    </row>
    <row r="8" s="10" customFormat="1" ht="23.1" customHeight="1" spans="1:14">
      <c r="A8" s="17" t="s">
        <v>131</v>
      </c>
      <c r="B8" s="5" t="s">
        <v>119</v>
      </c>
      <c r="C8" s="14" t="s">
        <v>132</v>
      </c>
      <c r="D8" s="14" t="s">
        <v>133</v>
      </c>
      <c r="E8" s="20" t="s">
        <v>134</v>
      </c>
      <c r="F8" s="20" t="s">
        <v>135</v>
      </c>
      <c r="G8" s="17" t="s">
        <v>124</v>
      </c>
      <c r="H8" s="17" t="s">
        <v>95</v>
      </c>
      <c r="I8" s="17" t="s">
        <v>125</v>
      </c>
      <c r="J8" s="17" t="s">
        <v>97</v>
      </c>
      <c r="K8" s="17" t="s">
        <v>98</v>
      </c>
      <c r="L8" s="17" t="s">
        <v>98</v>
      </c>
      <c r="M8" s="17" t="s">
        <v>99</v>
      </c>
      <c r="N8" s="6"/>
    </row>
    <row r="9" s="10" customFormat="1" ht="28.5" customHeight="1" spans="1:14">
      <c r="A9" s="19"/>
      <c r="B9" s="5" t="s">
        <v>126</v>
      </c>
      <c r="C9" s="14" t="s">
        <v>136</v>
      </c>
      <c r="D9" s="14" t="s">
        <v>137</v>
      </c>
      <c r="E9" s="23"/>
      <c r="F9" s="23"/>
      <c r="G9" s="19" t="s">
        <v>124</v>
      </c>
      <c r="H9" s="19" t="s">
        <v>95</v>
      </c>
      <c r="I9" s="19" t="s">
        <v>125</v>
      </c>
      <c r="J9" s="19" t="s">
        <v>97</v>
      </c>
      <c r="K9" s="19" t="s">
        <v>98</v>
      </c>
      <c r="L9" s="19" t="s">
        <v>98</v>
      </c>
      <c r="M9" s="19"/>
      <c r="N9" s="6"/>
    </row>
    <row r="10" s="10" customFormat="1" ht="36.6" customHeight="1" spans="1:14">
      <c r="A10" s="17" t="s">
        <v>138</v>
      </c>
      <c r="B10" s="5" t="s">
        <v>89</v>
      </c>
      <c r="C10" s="14" t="s">
        <v>139</v>
      </c>
      <c r="D10" s="14" t="s">
        <v>140</v>
      </c>
      <c r="E10" s="20" t="s">
        <v>141</v>
      </c>
      <c r="F10" s="20" t="s">
        <v>142</v>
      </c>
      <c r="G10" s="17" t="s">
        <v>124</v>
      </c>
      <c r="H10" s="17" t="s">
        <v>95</v>
      </c>
      <c r="I10" s="17" t="s">
        <v>125</v>
      </c>
      <c r="J10" s="17" t="s">
        <v>97</v>
      </c>
      <c r="K10" s="17" t="s">
        <v>98</v>
      </c>
      <c r="L10" s="17" t="s">
        <v>98</v>
      </c>
      <c r="M10" s="17" t="s">
        <v>99</v>
      </c>
      <c r="N10" s="17"/>
    </row>
    <row r="11" s="10" customFormat="1" ht="47.65" customHeight="1" spans="1:14">
      <c r="A11" s="19"/>
      <c r="B11" s="5" t="s">
        <v>126</v>
      </c>
      <c r="C11" s="14" t="s">
        <v>143</v>
      </c>
      <c r="D11" s="14" t="s">
        <v>144</v>
      </c>
      <c r="E11" s="36"/>
      <c r="F11" s="23"/>
      <c r="G11" s="19"/>
      <c r="H11" s="19"/>
      <c r="I11" s="19"/>
      <c r="J11" s="19"/>
      <c r="K11" s="19"/>
      <c r="L11" s="19"/>
      <c r="M11" s="19"/>
      <c r="N11" s="19"/>
    </row>
    <row r="12" s="10" customFormat="1" spans="1:14">
      <c r="A12" s="17" t="s">
        <v>145</v>
      </c>
      <c r="B12" s="5" t="s">
        <v>89</v>
      </c>
      <c r="C12" s="14" t="s">
        <v>146</v>
      </c>
      <c r="D12" s="14" t="s">
        <v>147</v>
      </c>
      <c r="E12" s="20" t="s">
        <v>148</v>
      </c>
      <c r="F12" s="20" t="s">
        <v>149</v>
      </c>
      <c r="G12" s="17" t="s">
        <v>124</v>
      </c>
      <c r="H12" s="17" t="s">
        <v>95</v>
      </c>
      <c r="I12" s="17" t="s">
        <v>125</v>
      </c>
      <c r="J12" s="17" t="s">
        <v>97</v>
      </c>
      <c r="K12" s="17" t="s">
        <v>98</v>
      </c>
      <c r="L12" s="17" t="s">
        <v>98</v>
      </c>
      <c r="M12" s="17" t="s">
        <v>99</v>
      </c>
      <c r="N12" s="17"/>
    </row>
    <row r="13" s="10" customFormat="1" ht="24" spans="1:14">
      <c r="A13" s="21"/>
      <c r="B13" s="5" t="s">
        <v>119</v>
      </c>
      <c r="C13" s="14" t="s">
        <v>150</v>
      </c>
      <c r="D13" s="14" t="s">
        <v>151</v>
      </c>
      <c r="E13" s="22"/>
      <c r="F13" s="22"/>
      <c r="G13" s="21"/>
      <c r="H13" s="21"/>
      <c r="I13" s="21"/>
      <c r="J13" s="21"/>
      <c r="K13" s="21"/>
      <c r="L13" s="21"/>
      <c r="M13" s="21"/>
      <c r="N13" s="21"/>
    </row>
    <row r="14" s="10" customFormat="1" ht="24" spans="1:14">
      <c r="A14" s="19"/>
      <c r="B14" s="5" t="s">
        <v>126</v>
      </c>
      <c r="C14" s="14" t="s">
        <v>152</v>
      </c>
      <c r="D14" s="14" t="s">
        <v>153</v>
      </c>
      <c r="E14" s="36"/>
      <c r="F14" s="23"/>
      <c r="G14" s="19"/>
      <c r="H14" s="19"/>
      <c r="I14" s="19"/>
      <c r="J14" s="19"/>
      <c r="K14" s="19"/>
      <c r="L14" s="19"/>
      <c r="M14" s="19"/>
      <c r="N14" s="19"/>
    </row>
    <row r="15" s="10" customFormat="1" ht="96" spans="1:14">
      <c r="A15" s="16" t="s">
        <v>154</v>
      </c>
      <c r="B15" s="5" t="s">
        <v>89</v>
      </c>
      <c r="C15" s="14" t="s">
        <v>155</v>
      </c>
      <c r="D15" s="14" t="s">
        <v>156</v>
      </c>
      <c r="E15" s="11" t="s">
        <v>157</v>
      </c>
      <c r="F15" s="12" t="s">
        <v>158</v>
      </c>
      <c r="G15" s="16" t="s">
        <v>124</v>
      </c>
      <c r="H15" s="16" t="s">
        <v>95</v>
      </c>
      <c r="I15" s="16" t="s">
        <v>125</v>
      </c>
      <c r="J15" s="16" t="s">
        <v>97</v>
      </c>
      <c r="K15" s="16" t="s">
        <v>98</v>
      </c>
      <c r="L15" s="16" t="s">
        <v>98</v>
      </c>
      <c r="M15" s="16" t="s">
        <v>99</v>
      </c>
      <c r="N15" s="5"/>
    </row>
    <row r="16" s="10" customFormat="1" ht="36" spans="1:14">
      <c r="A16" s="24"/>
      <c r="B16" s="5" t="s">
        <v>89</v>
      </c>
      <c r="C16" s="14" t="s">
        <v>159</v>
      </c>
      <c r="D16" s="14" t="s">
        <v>160</v>
      </c>
      <c r="E16" s="11" t="s">
        <v>161</v>
      </c>
      <c r="F16" s="12" t="s">
        <v>162</v>
      </c>
      <c r="G16" s="24" t="s">
        <v>124</v>
      </c>
      <c r="H16" s="24" t="s">
        <v>95</v>
      </c>
      <c r="I16" s="24" t="s">
        <v>125</v>
      </c>
      <c r="J16" s="24" t="s">
        <v>97</v>
      </c>
      <c r="K16" s="24" t="s">
        <v>98</v>
      </c>
      <c r="L16" s="24" t="s">
        <v>98</v>
      </c>
      <c r="M16" s="24" t="s">
        <v>99</v>
      </c>
      <c r="N16" s="5"/>
    </row>
    <row r="17" s="10" customFormat="1" ht="84" spans="1:14">
      <c r="A17" s="18"/>
      <c r="B17" s="5" t="s">
        <v>89</v>
      </c>
      <c r="C17" s="14" t="s">
        <v>163</v>
      </c>
      <c r="D17" s="14" t="s">
        <v>164</v>
      </c>
      <c r="E17" s="11" t="s">
        <v>165</v>
      </c>
      <c r="F17" s="12" t="s">
        <v>166</v>
      </c>
      <c r="G17" s="18" t="s">
        <v>124</v>
      </c>
      <c r="H17" s="18" t="s">
        <v>95</v>
      </c>
      <c r="I17" s="18" t="s">
        <v>125</v>
      </c>
      <c r="J17" s="18" t="s">
        <v>97</v>
      </c>
      <c r="K17" s="18" t="s">
        <v>98</v>
      </c>
      <c r="L17" s="18" t="s">
        <v>98</v>
      </c>
      <c r="M17" s="18" t="s">
        <v>99</v>
      </c>
      <c r="N17" s="6" t="s">
        <v>167</v>
      </c>
    </row>
  </sheetData>
  <mergeCells count="52">
    <mergeCell ref="A6:A7"/>
    <mergeCell ref="A8:A9"/>
    <mergeCell ref="A10:A11"/>
    <mergeCell ref="A12:A14"/>
    <mergeCell ref="A15:A17"/>
    <mergeCell ref="E6:E7"/>
    <mergeCell ref="E8:E9"/>
    <mergeCell ref="E10:E11"/>
    <mergeCell ref="E12:E14"/>
    <mergeCell ref="F6:F7"/>
    <mergeCell ref="F8:F9"/>
    <mergeCell ref="F10:F11"/>
    <mergeCell ref="F12:F14"/>
    <mergeCell ref="G6:G7"/>
    <mergeCell ref="G8:G9"/>
    <mergeCell ref="G10:G11"/>
    <mergeCell ref="G12:G14"/>
    <mergeCell ref="G15:G17"/>
    <mergeCell ref="H6:H7"/>
    <mergeCell ref="H8:H9"/>
    <mergeCell ref="H10:H11"/>
    <mergeCell ref="H12:H14"/>
    <mergeCell ref="H15:H17"/>
    <mergeCell ref="I6:I7"/>
    <mergeCell ref="I8:I9"/>
    <mergeCell ref="I10:I11"/>
    <mergeCell ref="I12:I14"/>
    <mergeCell ref="I15:I17"/>
    <mergeCell ref="J6:J7"/>
    <mergeCell ref="J8:J9"/>
    <mergeCell ref="J10:J11"/>
    <mergeCell ref="J12:J14"/>
    <mergeCell ref="J15:J17"/>
    <mergeCell ref="K6:K7"/>
    <mergeCell ref="K8:K9"/>
    <mergeCell ref="K10:K11"/>
    <mergeCell ref="K12:K14"/>
    <mergeCell ref="K15:K17"/>
    <mergeCell ref="L6:L7"/>
    <mergeCell ref="L8:L9"/>
    <mergeCell ref="L10:L11"/>
    <mergeCell ref="L12:L14"/>
    <mergeCell ref="L15:L17"/>
    <mergeCell ref="M6:M7"/>
    <mergeCell ref="M8:M9"/>
    <mergeCell ref="M10:M11"/>
    <mergeCell ref="M12:M14"/>
    <mergeCell ref="M15:M17"/>
    <mergeCell ref="N6:N7"/>
    <mergeCell ref="N8:N9"/>
    <mergeCell ref="N10:N11"/>
    <mergeCell ref="N12:N14"/>
  </mergeCells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6"/>
  <sheetViews>
    <sheetView topLeftCell="F20" workbookViewId="0">
      <selection activeCell="N4" sqref="N4"/>
    </sheetView>
  </sheetViews>
  <sheetFormatPr defaultColWidth="9" defaultRowHeight="12"/>
  <cols>
    <col min="1" max="2" width="9" style="1"/>
    <col min="3" max="3" width="32.7142857142857" style="1" customWidth="1"/>
    <col min="4" max="4" width="27.5714285714286" style="1" customWidth="1"/>
    <col min="5" max="5" width="30.5714285714286" style="1" customWidth="1"/>
    <col min="6" max="6" width="47.5714285714286" style="1" customWidth="1"/>
    <col min="7" max="7" width="9" style="1"/>
    <col min="8" max="8" width="9.71428571428571" style="1" customWidth="1"/>
    <col min="9" max="9" width="9" style="1"/>
    <col min="10" max="10" width="13.5714285714286" style="1" customWidth="1"/>
    <col min="11" max="12" width="9" style="1"/>
    <col min="13" max="13" width="9.71428571428571" style="1" customWidth="1"/>
    <col min="14" max="14" width="31.1428571428571" style="1" customWidth="1"/>
    <col min="15" max="16384" width="9" style="1"/>
  </cols>
  <sheetData>
    <row r="1" spans="1:14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9</v>
      </c>
    </row>
    <row r="2" s="10" customFormat="1" spans="1:14">
      <c r="A2" s="16" t="s">
        <v>168</v>
      </c>
      <c r="B2" s="5" t="s">
        <v>89</v>
      </c>
      <c r="C2" s="14" t="s">
        <v>169</v>
      </c>
      <c r="D2" s="14" t="s">
        <v>170</v>
      </c>
      <c r="E2" s="20" t="s">
        <v>171</v>
      </c>
      <c r="F2" s="20" t="s">
        <v>172</v>
      </c>
      <c r="G2" s="16" t="s">
        <v>110</v>
      </c>
      <c r="H2" s="16" t="s">
        <v>111</v>
      </c>
      <c r="I2" s="16" t="s">
        <v>112</v>
      </c>
      <c r="J2" s="16" t="s">
        <v>130</v>
      </c>
      <c r="K2" s="16" t="s">
        <v>98</v>
      </c>
      <c r="L2" s="16" t="s">
        <v>98</v>
      </c>
      <c r="M2" s="5" t="s">
        <v>99</v>
      </c>
      <c r="N2" s="5"/>
    </row>
    <row r="3" s="10" customFormat="1" spans="1:14">
      <c r="A3" s="18"/>
      <c r="B3" s="5" t="s">
        <v>89</v>
      </c>
      <c r="C3" s="14" t="s">
        <v>173</v>
      </c>
      <c r="D3" s="14" t="s">
        <v>174</v>
      </c>
      <c r="E3" s="23"/>
      <c r="F3" s="23"/>
      <c r="G3" s="18"/>
      <c r="H3" s="18"/>
      <c r="I3" s="18"/>
      <c r="J3" s="18"/>
      <c r="K3" s="18"/>
      <c r="L3" s="18"/>
      <c r="M3" s="5"/>
      <c r="N3" s="5"/>
    </row>
    <row r="4" s="10" customFormat="1" ht="113.45" customHeight="1" spans="1:14">
      <c r="A4" s="5" t="s">
        <v>175</v>
      </c>
      <c r="B4" s="5" t="s">
        <v>89</v>
      </c>
      <c r="C4" s="14" t="s">
        <v>176</v>
      </c>
      <c r="D4" s="14" t="s">
        <v>177</v>
      </c>
      <c r="E4" s="14" t="s">
        <v>178</v>
      </c>
      <c r="F4" s="13" t="s">
        <v>179</v>
      </c>
      <c r="G4" s="5" t="s">
        <v>94</v>
      </c>
      <c r="H4" s="5" t="s">
        <v>95</v>
      </c>
      <c r="I4" s="5" t="s">
        <v>180</v>
      </c>
      <c r="J4" s="6" t="s">
        <v>97</v>
      </c>
      <c r="K4" s="5" t="s">
        <v>98</v>
      </c>
      <c r="L4" s="5" t="s">
        <v>98</v>
      </c>
      <c r="M4" s="5" t="s">
        <v>99</v>
      </c>
      <c r="N4" s="5"/>
    </row>
    <row r="5" s="10" customFormat="1" ht="108" spans="1:14">
      <c r="A5" s="5" t="s">
        <v>181</v>
      </c>
      <c r="B5" s="5" t="s">
        <v>89</v>
      </c>
      <c r="C5" s="14" t="s">
        <v>182</v>
      </c>
      <c r="D5" s="14" t="s">
        <v>183</v>
      </c>
      <c r="E5" s="14" t="s">
        <v>184</v>
      </c>
      <c r="F5" s="13" t="s">
        <v>185</v>
      </c>
      <c r="G5" s="5" t="s">
        <v>94</v>
      </c>
      <c r="H5" s="5" t="s">
        <v>95</v>
      </c>
      <c r="I5" s="5" t="s">
        <v>180</v>
      </c>
      <c r="J5" s="6" t="s">
        <v>97</v>
      </c>
      <c r="K5" s="5" t="s">
        <v>98</v>
      </c>
      <c r="L5" s="5" t="s">
        <v>98</v>
      </c>
      <c r="M5" s="5" t="s">
        <v>99</v>
      </c>
      <c r="N5" s="5"/>
    </row>
    <row r="6" s="10" customFormat="1" ht="38.85" customHeight="1" spans="1:14">
      <c r="A6" s="16" t="s">
        <v>186</v>
      </c>
      <c r="B6" s="16" t="s">
        <v>89</v>
      </c>
      <c r="C6" s="14" t="s">
        <v>187</v>
      </c>
      <c r="D6" s="14" t="s">
        <v>188</v>
      </c>
      <c r="E6" s="20" t="s">
        <v>189</v>
      </c>
      <c r="F6" s="20" t="s">
        <v>190</v>
      </c>
      <c r="G6" s="16" t="s">
        <v>124</v>
      </c>
      <c r="H6" s="16" t="s">
        <v>95</v>
      </c>
      <c r="I6" s="16" t="s">
        <v>112</v>
      </c>
      <c r="J6" s="16" t="s">
        <v>97</v>
      </c>
      <c r="K6" s="16" t="s">
        <v>98</v>
      </c>
      <c r="L6" s="16" t="s">
        <v>98</v>
      </c>
      <c r="M6" s="16" t="s">
        <v>99</v>
      </c>
      <c r="N6" s="17" t="s">
        <v>191</v>
      </c>
    </row>
    <row r="7" s="10" customFormat="1" ht="25.9" customHeight="1" spans="1:14">
      <c r="A7" s="18"/>
      <c r="B7" s="16" t="s">
        <v>89</v>
      </c>
      <c r="C7" s="14" t="s">
        <v>192</v>
      </c>
      <c r="D7" s="14" t="s">
        <v>193</v>
      </c>
      <c r="E7" s="23"/>
      <c r="F7" s="23"/>
      <c r="G7" s="18"/>
      <c r="H7" s="18"/>
      <c r="I7" s="18"/>
      <c r="J7" s="18"/>
      <c r="K7" s="18"/>
      <c r="L7" s="18"/>
      <c r="M7" s="18"/>
      <c r="N7" s="19"/>
    </row>
    <row r="8" s="10" customFormat="1" ht="36.6" customHeight="1" spans="1:14">
      <c r="A8" s="16" t="s">
        <v>194</v>
      </c>
      <c r="B8" s="16" t="s">
        <v>119</v>
      </c>
      <c r="C8" s="14" t="s">
        <v>195</v>
      </c>
      <c r="D8" s="14" t="s">
        <v>196</v>
      </c>
      <c r="E8" s="20" t="s">
        <v>197</v>
      </c>
      <c r="F8" s="20" t="s">
        <v>198</v>
      </c>
      <c r="G8" s="16" t="s">
        <v>124</v>
      </c>
      <c r="H8" s="16" t="s">
        <v>95</v>
      </c>
      <c r="I8" s="16" t="s">
        <v>112</v>
      </c>
      <c r="J8" s="16" t="s">
        <v>97</v>
      </c>
      <c r="K8" s="16" t="s">
        <v>98</v>
      </c>
      <c r="L8" s="16" t="s">
        <v>98</v>
      </c>
      <c r="M8" s="16" t="s">
        <v>199</v>
      </c>
      <c r="N8" s="16"/>
    </row>
    <row r="9" s="10" customFormat="1" ht="48.95" customHeight="1" spans="1:14">
      <c r="A9" s="18"/>
      <c r="B9" s="16" t="s">
        <v>89</v>
      </c>
      <c r="C9" s="14" t="s">
        <v>200</v>
      </c>
      <c r="D9" s="14" t="s">
        <v>201</v>
      </c>
      <c r="E9" s="23"/>
      <c r="F9" s="23"/>
      <c r="G9" s="18"/>
      <c r="H9" s="18"/>
      <c r="I9" s="18"/>
      <c r="J9" s="18"/>
      <c r="K9" s="18"/>
      <c r="L9" s="18"/>
      <c r="M9" s="18"/>
      <c r="N9" s="18"/>
    </row>
    <row r="10" s="10" customFormat="1" ht="40.7" customHeight="1" spans="1:14">
      <c r="A10" s="16" t="s">
        <v>202</v>
      </c>
      <c r="B10" s="16" t="s">
        <v>119</v>
      </c>
      <c r="C10" s="14" t="s">
        <v>203</v>
      </c>
      <c r="D10" s="14" t="s">
        <v>204</v>
      </c>
      <c r="E10" s="20" t="s">
        <v>205</v>
      </c>
      <c r="F10" s="20" t="s">
        <v>206</v>
      </c>
      <c r="G10" s="16" t="s">
        <v>124</v>
      </c>
      <c r="H10" s="16" t="s">
        <v>95</v>
      </c>
      <c r="I10" s="16" t="s">
        <v>112</v>
      </c>
      <c r="J10" s="16" t="s">
        <v>97</v>
      </c>
      <c r="K10" s="16" t="s">
        <v>98</v>
      </c>
      <c r="L10" s="16" t="s">
        <v>98</v>
      </c>
      <c r="M10" s="16" t="s">
        <v>199</v>
      </c>
      <c r="N10" s="16"/>
    </row>
    <row r="11" s="10" customFormat="1" ht="41.45" customHeight="1" spans="1:14">
      <c r="A11" s="18"/>
      <c r="B11" s="16" t="s">
        <v>89</v>
      </c>
      <c r="C11" s="14" t="s">
        <v>207</v>
      </c>
      <c r="D11" s="14" t="s">
        <v>208</v>
      </c>
      <c r="E11" s="23"/>
      <c r="F11" s="23"/>
      <c r="G11" s="18"/>
      <c r="H11" s="18"/>
      <c r="I11" s="18"/>
      <c r="J11" s="18"/>
      <c r="K11" s="18"/>
      <c r="L11" s="18"/>
      <c r="M11" s="18"/>
      <c r="N11" s="18"/>
    </row>
    <row r="12" s="10" customFormat="1" ht="42.95" customHeight="1" spans="1:14">
      <c r="A12" s="16" t="s">
        <v>209</v>
      </c>
      <c r="B12" s="5" t="s">
        <v>89</v>
      </c>
      <c r="C12" s="14" t="s">
        <v>210</v>
      </c>
      <c r="D12" s="14" t="s">
        <v>211</v>
      </c>
      <c r="E12" s="20" t="s">
        <v>212</v>
      </c>
      <c r="F12" s="20" t="s">
        <v>213</v>
      </c>
      <c r="G12" s="16" t="s">
        <v>124</v>
      </c>
      <c r="H12" s="16" t="s">
        <v>95</v>
      </c>
      <c r="I12" s="16" t="s">
        <v>112</v>
      </c>
      <c r="J12" s="16" t="s">
        <v>97</v>
      </c>
      <c r="K12" s="16" t="s">
        <v>98</v>
      </c>
      <c r="L12" s="16" t="s">
        <v>98</v>
      </c>
      <c r="M12" s="16" t="s">
        <v>99</v>
      </c>
      <c r="N12" s="20" t="s">
        <v>214</v>
      </c>
    </row>
    <row r="13" s="10" customFormat="1" ht="42.95" customHeight="1" spans="1:14">
      <c r="A13" s="24"/>
      <c r="B13" s="5" t="s">
        <v>89</v>
      </c>
      <c r="C13" s="14" t="s">
        <v>215</v>
      </c>
      <c r="D13" s="14" t="s">
        <v>216</v>
      </c>
      <c r="E13" s="22"/>
      <c r="F13" s="22"/>
      <c r="G13" s="24"/>
      <c r="H13" s="24"/>
      <c r="I13" s="24"/>
      <c r="J13" s="24"/>
      <c r="K13" s="24"/>
      <c r="L13" s="24"/>
      <c r="M13" s="24"/>
      <c r="N13" s="22"/>
    </row>
    <row r="14" s="10" customFormat="1" ht="42.95" customHeight="1" spans="1:14">
      <c r="A14" s="24"/>
      <c r="B14" s="5" t="s">
        <v>89</v>
      </c>
      <c r="C14" s="13" t="s">
        <v>217</v>
      </c>
      <c r="D14" s="14" t="s">
        <v>218</v>
      </c>
      <c r="E14" s="22"/>
      <c r="F14" s="22"/>
      <c r="G14" s="24"/>
      <c r="H14" s="24"/>
      <c r="I14" s="24"/>
      <c r="J14" s="24"/>
      <c r="K14" s="24"/>
      <c r="L14" s="24"/>
      <c r="M14" s="24"/>
      <c r="N14" s="22"/>
    </row>
    <row r="15" s="10" customFormat="1" ht="42.95" customHeight="1" spans="1:14">
      <c r="A15" s="24"/>
      <c r="B15" s="5" t="s">
        <v>126</v>
      </c>
      <c r="C15" s="13" t="s">
        <v>219</v>
      </c>
      <c r="D15" s="14" t="s">
        <v>220</v>
      </c>
      <c r="E15" s="22"/>
      <c r="F15" s="22"/>
      <c r="G15" s="24"/>
      <c r="H15" s="24"/>
      <c r="I15" s="24"/>
      <c r="J15" s="24"/>
      <c r="K15" s="24"/>
      <c r="L15" s="24"/>
      <c r="M15" s="24"/>
      <c r="N15" s="22"/>
    </row>
    <row r="16" s="10" customFormat="1" ht="41.45" customHeight="1" spans="1:14">
      <c r="A16" s="18"/>
      <c r="B16" s="5" t="s">
        <v>126</v>
      </c>
      <c r="C16" s="14" t="s">
        <v>221</v>
      </c>
      <c r="D16" s="14" t="s">
        <v>222</v>
      </c>
      <c r="E16" s="23"/>
      <c r="F16" s="23"/>
      <c r="G16" s="18"/>
      <c r="H16" s="18"/>
      <c r="I16" s="18"/>
      <c r="J16" s="18"/>
      <c r="K16" s="18"/>
      <c r="L16" s="18"/>
      <c r="M16" s="18"/>
      <c r="N16" s="23"/>
    </row>
    <row r="17" s="10" customFormat="1" ht="41.45" customHeight="1" spans="1:14">
      <c r="A17" s="16" t="s">
        <v>223</v>
      </c>
      <c r="B17" s="5" t="s">
        <v>119</v>
      </c>
      <c r="C17" s="14" t="s">
        <v>224</v>
      </c>
      <c r="D17" s="14" t="s">
        <v>225</v>
      </c>
      <c r="E17" s="12" t="s">
        <v>226</v>
      </c>
      <c r="F17" s="20" t="s">
        <v>227</v>
      </c>
      <c r="G17" s="16" t="s">
        <v>124</v>
      </c>
      <c r="H17" s="16" t="s">
        <v>95</v>
      </c>
      <c r="I17" s="16" t="s">
        <v>112</v>
      </c>
      <c r="J17" s="17" t="s">
        <v>97</v>
      </c>
      <c r="K17" s="17" t="s">
        <v>98</v>
      </c>
      <c r="L17" s="17" t="s">
        <v>98</v>
      </c>
      <c r="M17" s="16" t="s">
        <v>199</v>
      </c>
      <c r="N17" s="17"/>
    </row>
    <row r="18" s="10" customFormat="1" ht="41.45" customHeight="1" spans="1:14">
      <c r="A18" s="24"/>
      <c r="B18" s="5" t="s">
        <v>119</v>
      </c>
      <c r="C18" s="14" t="s">
        <v>228</v>
      </c>
      <c r="D18" s="14" t="s">
        <v>229</v>
      </c>
      <c r="E18" s="12" t="s">
        <v>230</v>
      </c>
      <c r="F18" s="22"/>
      <c r="G18" s="24"/>
      <c r="H18" s="24"/>
      <c r="I18" s="24"/>
      <c r="J18" s="21"/>
      <c r="K18" s="21"/>
      <c r="L18" s="21"/>
      <c r="M18" s="24"/>
      <c r="N18" s="21"/>
    </row>
    <row r="19" s="10" customFormat="1" ht="42.95" customHeight="1" spans="1:14">
      <c r="A19" s="24"/>
      <c r="B19" s="5" t="s">
        <v>126</v>
      </c>
      <c r="C19" s="14" t="s">
        <v>231</v>
      </c>
      <c r="D19" s="12" t="s">
        <v>232</v>
      </c>
      <c r="E19" s="12" t="s">
        <v>233</v>
      </c>
      <c r="F19" s="22"/>
      <c r="G19" s="24"/>
      <c r="H19" s="24" t="s">
        <v>95</v>
      </c>
      <c r="I19" s="24"/>
      <c r="J19" s="21"/>
      <c r="K19" s="21" t="s">
        <v>98</v>
      </c>
      <c r="L19" s="21" t="s">
        <v>98</v>
      </c>
      <c r="M19" s="24"/>
      <c r="N19" s="21"/>
    </row>
    <row r="20" s="10" customFormat="1" ht="42.95" customHeight="1" spans="1:14">
      <c r="A20" s="24"/>
      <c r="B20" s="5" t="s">
        <v>89</v>
      </c>
      <c r="C20" s="14" t="s">
        <v>234</v>
      </c>
      <c r="D20" s="12" t="s">
        <v>235</v>
      </c>
      <c r="E20" s="25" t="s">
        <v>236</v>
      </c>
      <c r="F20" s="22"/>
      <c r="G20" s="24"/>
      <c r="H20" s="24"/>
      <c r="I20" s="24"/>
      <c r="J20" s="21"/>
      <c r="K20" s="21"/>
      <c r="L20" s="21"/>
      <c r="M20" s="24"/>
      <c r="N20" s="21"/>
    </row>
    <row r="21" s="10" customFormat="1" ht="62.45" customHeight="1" spans="1:14">
      <c r="A21" s="24"/>
      <c r="B21" s="5" t="s">
        <v>119</v>
      </c>
      <c r="C21" s="13" t="s">
        <v>237</v>
      </c>
      <c r="D21" s="14" t="s">
        <v>238</v>
      </c>
      <c r="E21" s="25" t="s">
        <v>239</v>
      </c>
      <c r="F21" s="22"/>
      <c r="G21" s="24"/>
      <c r="H21" s="24" t="s">
        <v>95</v>
      </c>
      <c r="I21" s="24"/>
      <c r="J21" s="21"/>
      <c r="K21" s="21" t="s">
        <v>98</v>
      </c>
      <c r="L21" s="21" t="s">
        <v>98</v>
      </c>
      <c r="M21" s="24"/>
      <c r="N21" s="21"/>
    </row>
    <row r="22" s="10" customFormat="1" ht="59.1" customHeight="1" spans="1:14">
      <c r="A22" s="18"/>
      <c r="B22" s="5" t="s">
        <v>89</v>
      </c>
      <c r="C22" s="13" t="s">
        <v>240</v>
      </c>
      <c r="D22" s="14" t="s">
        <v>241</v>
      </c>
      <c r="E22" s="25" t="s">
        <v>242</v>
      </c>
      <c r="F22" s="23"/>
      <c r="G22" s="18"/>
      <c r="H22" s="18"/>
      <c r="I22" s="18"/>
      <c r="J22" s="19"/>
      <c r="K22" s="19"/>
      <c r="L22" s="19"/>
      <c r="M22" s="18"/>
      <c r="N22" s="19"/>
    </row>
    <row r="23" s="10" customFormat="1" ht="59.1" customHeight="1" spans="1:14">
      <c r="A23" s="16" t="s">
        <v>243</v>
      </c>
      <c r="B23" s="5" t="s">
        <v>119</v>
      </c>
      <c r="C23" s="13" t="s">
        <v>244</v>
      </c>
      <c r="D23" s="14" t="s">
        <v>245</v>
      </c>
      <c r="E23" s="17" t="s">
        <v>246</v>
      </c>
      <c r="F23" s="20" t="s">
        <v>247</v>
      </c>
      <c r="G23" s="16" t="s">
        <v>124</v>
      </c>
      <c r="H23" s="16" t="s">
        <v>95</v>
      </c>
      <c r="I23" s="16" t="s">
        <v>112</v>
      </c>
      <c r="J23" s="16" t="s">
        <v>97</v>
      </c>
      <c r="K23" s="16" t="s">
        <v>98</v>
      </c>
      <c r="L23" s="16" t="s">
        <v>98</v>
      </c>
      <c r="M23" s="16" t="s">
        <v>199</v>
      </c>
      <c r="N23" s="16"/>
    </row>
    <row r="24" s="10" customFormat="1" ht="68.65" customHeight="1" spans="1:14">
      <c r="A24" s="18"/>
      <c r="B24" s="5" t="s">
        <v>89</v>
      </c>
      <c r="C24" s="13" t="s">
        <v>248</v>
      </c>
      <c r="D24" s="14" t="s">
        <v>249</v>
      </c>
      <c r="E24" s="19"/>
      <c r="F24" s="23"/>
      <c r="G24" s="18"/>
      <c r="H24" s="18"/>
      <c r="I24" s="18"/>
      <c r="J24" s="18"/>
      <c r="K24" s="18"/>
      <c r="L24" s="18"/>
      <c r="M24" s="18"/>
      <c r="N24" s="18"/>
    </row>
    <row r="25" s="10" customFormat="1" ht="30.6" customHeight="1" spans="1:14">
      <c r="A25" s="5" t="s">
        <v>250</v>
      </c>
      <c r="B25" s="5" t="s">
        <v>89</v>
      </c>
      <c r="C25" s="14" t="s">
        <v>251</v>
      </c>
      <c r="D25" s="14" t="s">
        <v>252</v>
      </c>
      <c r="E25" s="25" t="s">
        <v>253</v>
      </c>
      <c r="F25" s="25" t="s">
        <v>254</v>
      </c>
      <c r="G25" s="5" t="s">
        <v>255</v>
      </c>
      <c r="H25" s="5" t="s">
        <v>95</v>
      </c>
      <c r="I25" s="5" t="s">
        <v>112</v>
      </c>
      <c r="J25" s="5" t="s">
        <v>97</v>
      </c>
      <c r="K25" s="5" t="s">
        <v>98</v>
      </c>
      <c r="L25" s="5" t="s">
        <v>98</v>
      </c>
      <c r="M25" s="5" t="s">
        <v>99</v>
      </c>
      <c r="N25" s="17" t="s">
        <v>256</v>
      </c>
    </row>
    <row r="26" s="10" customFormat="1" ht="31.9" customHeight="1" spans="1:14">
      <c r="A26" s="5"/>
      <c r="B26" s="5" t="s">
        <v>89</v>
      </c>
      <c r="C26" s="14" t="s">
        <v>257</v>
      </c>
      <c r="D26" s="14" t="s">
        <v>258</v>
      </c>
      <c r="E26" s="25"/>
      <c r="F26" s="25"/>
      <c r="G26" s="5"/>
      <c r="H26" s="5"/>
      <c r="I26" s="5"/>
      <c r="J26" s="5"/>
      <c r="K26" s="5"/>
      <c r="L26" s="5"/>
      <c r="M26" s="5"/>
      <c r="N26" s="19"/>
    </row>
  </sheetData>
  <mergeCells count="87">
    <mergeCell ref="A2:A3"/>
    <mergeCell ref="A6:A7"/>
    <mergeCell ref="A8:A9"/>
    <mergeCell ref="A10:A11"/>
    <mergeCell ref="A12:A16"/>
    <mergeCell ref="A17:A22"/>
    <mergeCell ref="A23:A24"/>
    <mergeCell ref="A25:A26"/>
    <mergeCell ref="E2:E3"/>
    <mergeCell ref="E6:E7"/>
    <mergeCell ref="E8:E9"/>
    <mergeCell ref="E10:E11"/>
    <mergeCell ref="E12:E16"/>
    <mergeCell ref="E23:E24"/>
    <mergeCell ref="E25:E26"/>
    <mergeCell ref="F2:F3"/>
    <mergeCell ref="F6:F7"/>
    <mergeCell ref="F8:F9"/>
    <mergeCell ref="F10:F11"/>
    <mergeCell ref="F12:F16"/>
    <mergeCell ref="F17:F22"/>
    <mergeCell ref="F23:F24"/>
    <mergeCell ref="F25:F26"/>
    <mergeCell ref="G2:G3"/>
    <mergeCell ref="G6:G7"/>
    <mergeCell ref="G8:G9"/>
    <mergeCell ref="G10:G11"/>
    <mergeCell ref="G12:G16"/>
    <mergeCell ref="G17:G22"/>
    <mergeCell ref="G23:G24"/>
    <mergeCell ref="G25:G26"/>
    <mergeCell ref="H2:H3"/>
    <mergeCell ref="H6:H7"/>
    <mergeCell ref="H8:H9"/>
    <mergeCell ref="H10:H11"/>
    <mergeCell ref="H12:H16"/>
    <mergeCell ref="H17:H22"/>
    <mergeCell ref="H23:H24"/>
    <mergeCell ref="H25:H26"/>
    <mergeCell ref="I2:I3"/>
    <mergeCell ref="I6:I7"/>
    <mergeCell ref="I8:I9"/>
    <mergeCell ref="I10:I11"/>
    <mergeCell ref="I12:I16"/>
    <mergeCell ref="I17:I22"/>
    <mergeCell ref="I23:I24"/>
    <mergeCell ref="I25:I26"/>
    <mergeCell ref="J2:J3"/>
    <mergeCell ref="J6:J7"/>
    <mergeCell ref="J8:J9"/>
    <mergeCell ref="J10:J11"/>
    <mergeCell ref="J12:J16"/>
    <mergeCell ref="J17:J22"/>
    <mergeCell ref="J23:J24"/>
    <mergeCell ref="J25:J26"/>
    <mergeCell ref="K2:K3"/>
    <mergeCell ref="K6:K7"/>
    <mergeCell ref="K8:K9"/>
    <mergeCell ref="K10:K11"/>
    <mergeCell ref="K12:K16"/>
    <mergeCell ref="K17:K22"/>
    <mergeCell ref="K23:K24"/>
    <mergeCell ref="K25:K26"/>
    <mergeCell ref="L2:L3"/>
    <mergeCell ref="L6:L7"/>
    <mergeCell ref="L8:L9"/>
    <mergeCell ref="L10:L11"/>
    <mergeCell ref="L12:L16"/>
    <mergeCell ref="L17:L22"/>
    <mergeCell ref="L23:L24"/>
    <mergeCell ref="L25:L26"/>
    <mergeCell ref="M2:M3"/>
    <mergeCell ref="M6:M7"/>
    <mergeCell ref="M8:M9"/>
    <mergeCell ref="M10:M11"/>
    <mergeCell ref="M12:M16"/>
    <mergeCell ref="M17:M22"/>
    <mergeCell ref="M23:M24"/>
    <mergeCell ref="M25:M26"/>
    <mergeCell ref="N2:N3"/>
    <mergeCell ref="N6:N7"/>
    <mergeCell ref="N8:N9"/>
    <mergeCell ref="N10:N11"/>
    <mergeCell ref="N12:N16"/>
    <mergeCell ref="N17:N22"/>
    <mergeCell ref="N23:N24"/>
    <mergeCell ref="N25:N26"/>
  </mergeCells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6"/>
  <sheetViews>
    <sheetView topLeftCell="F1" workbookViewId="0">
      <selection activeCell="N1" sqref="N$1:N$1048576"/>
    </sheetView>
  </sheetViews>
  <sheetFormatPr defaultColWidth="9" defaultRowHeight="12"/>
  <cols>
    <col min="1" max="2" width="9" style="1"/>
    <col min="3" max="3" width="30.4285714285714" style="1" customWidth="1"/>
    <col min="4" max="4" width="35.5714285714286" style="1" customWidth="1"/>
    <col min="5" max="5" width="30.5714285714286" style="1" customWidth="1"/>
    <col min="6" max="6" width="40.5714285714286" style="1" customWidth="1"/>
    <col min="7" max="7" width="9" style="1"/>
    <col min="8" max="8" width="9.71428571428571" style="1" customWidth="1"/>
    <col min="9" max="9" width="9" style="1"/>
    <col min="10" max="10" width="15" style="1" customWidth="1"/>
    <col min="11" max="12" width="9" style="1"/>
    <col min="13" max="13" width="9.71428571428571" style="1" customWidth="1"/>
    <col min="14" max="14" width="38" style="1" customWidth="1"/>
    <col min="15" max="16384" width="9" style="1"/>
  </cols>
  <sheetData>
    <row r="1" spans="1:14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9</v>
      </c>
    </row>
    <row r="2" s="10" customFormat="1" ht="52.5" customHeight="1" spans="1:14">
      <c r="A2" s="16" t="s">
        <v>259</v>
      </c>
      <c r="B2" s="5" t="s">
        <v>89</v>
      </c>
      <c r="C2" s="14" t="s">
        <v>260</v>
      </c>
      <c r="D2" s="14" t="s">
        <v>261</v>
      </c>
      <c r="E2" s="14" t="s">
        <v>262</v>
      </c>
      <c r="F2" s="14" t="s">
        <v>263</v>
      </c>
      <c r="G2" s="16" t="s">
        <v>124</v>
      </c>
      <c r="H2" s="16" t="s">
        <v>95</v>
      </c>
      <c r="I2" s="16" t="s">
        <v>112</v>
      </c>
      <c r="J2" s="16" t="s">
        <v>97</v>
      </c>
      <c r="K2" s="16" t="s">
        <v>98</v>
      </c>
      <c r="L2" s="16" t="s">
        <v>98</v>
      </c>
      <c r="M2" s="5" t="s">
        <v>199</v>
      </c>
      <c r="N2" s="34" t="s">
        <v>264</v>
      </c>
    </row>
    <row r="3" s="10" customFormat="1" ht="48" spans="1:14">
      <c r="A3" s="18"/>
      <c r="B3" s="5" t="s">
        <v>89</v>
      </c>
      <c r="C3" s="13" t="s">
        <v>265</v>
      </c>
      <c r="D3" s="14" t="s">
        <v>266</v>
      </c>
      <c r="E3" s="14" t="s">
        <v>267</v>
      </c>
      <c r="F3" s="13" t="s">
        <v>268</v>
      </c>
      <c r="G3" s="18" t="s">
        <v>124</v>
      </c>
      <c r="H3" s="18" t="s">
        <v>95</v>
      </c>
      <c r="I3" s="18" t="s">
        <v>112</v>
      </c>
      <c r="J3" s="18" t="s">
        <v>97</v>
      </c>
      <c r="K3" s="18" t="s">
        <v>98</v>
      </c>
      <c r="L3" s="18" t="s">
        <v>98</v>
      </c>
      <c r="M3" s="5" t="s">
        <v>99</v>
      </c>
      <c r="N3" s="35"/>
    </row>
    <row r="4" s="10" customFormat="1" spans="1:14">
      <c r="A4" s="16" t="s">
        <v>269</v>
      </c>
      <c r="B4" s="5" t="s">
        <v>119</v>
      </c>
      <c r="C4" s="14" t="s">
        <v>270</v>
      </c>
      <c r="D4" s="14" t="s">
        <v>271</v>
      </c>
      <c r="E4" s="14" t="s">
        <v>272</v>
      </c>
      <c r="F4" s="16" t="s">
        <v>273</v>
      </c>
      <c r="G4" s="16" t="s">
        <v>124</v>
      </c>
      <c r="H4" s="16" t="s">
        <v>95</v>
      </c>
      <c r="I4" s="16" t="s">
        <v>112</v>
      </c>
      <c r="J4" s="16" t="s">
        <v>97</v>
      </c>
      <c r="K4" s="16" t="s">
        <v>98</v>
      </c>
      <c r="L4" s="16" t="s">
        <v>98</v>
      </c>
      <c r="M4" s="16" t="s">
        <v>199</v>
      </c>
      <c r="N4" s="16"/>
    </row>
    <row r="5" s="10" customFormat="1" ht="24" spans="1:14">
      <c r="A5" s="18"/>
      <c r="B5" s="5" t="s">
        <v>89</v>
      </c>
      <c r="C5" s="14" t="s">
        <v>274</v>
      </c>
      <c r="D5" s="14" t="s">
        <v>275</v>
      </c>
      <c r="E5" s="14" t="s">
        <v>276</v>
      </c>
      <c r="F5" s="18"/>
      <c r="G5" s="18"/>
      <c r="H5" s="18"/>
      <c r="I5" s="18"/>
      <c r="J5" s="18"/>
      <c r="K5" s="18"/>
      <c r="L5" s="18"/>
      <c r="M5" s="18"/>
      <c r="N5" s="18"/>
    </row>
    <row r="6" s="10" customFormat="1" ht="38.85" customHeight="1" spans="1:14">
      <c r="A6" s="5" t="s">
        <v>277</v>
      </c>
      <c r="B6" s="5" t="s">
        <v>89</v>
      </c>
      <c r="C6" s="14" t="s">
        <v>278</v>
      </c>
      <c r="D6" s="14" t="s">
        <v>279</v>
      </c>
      <c r="E6" s="25" t="s">
        <v>280</v>
      </c>
      <c r="F6" s="25" t="s">
        <v>281</v>
      </c>
      <c r="G6" s="5" t="s">
        <v>124</v>
      </c>
      <c r="H6" s="5" t="s">
        <v>95</v>
      </c>
      <c r="I6" s="5" t="s">
        <v>112</v>
      </c>
      <c r="J6" s="5" t="s">
        <v>97</v>
      </c>
      <c r="K6" s="5" t="s">
        <v>98</v>
      </c>
      <c r="L6" s="5" t="s">
        <v>98</v>
      </c>
      <c r="M6" s="5" t="s">
        <v>99</v>
      </c>
      <c r="N6" s="5"/>
    </row>
    <row r="7" s="10" customFormat="1" ht="44.25" customHeight="1" spans="1:14">
      <c r="A7" s="5"/>
      <c r="B7" s="5" t="s">
        <v>126</v>
      </c>
      <c r="C7" s="14" t="s">
        <v>282</v>
      </c>
      <c r="D7" s="14" t="s">
        <v>283</v>
      </c>
      <c r="E7" s="25"/>
      <c r="F7" s="25"/>
      <c r="G7" s="5"/>
      <c r="H7" s="5"/>
      <c r="I7" s="5"/>
      <c r="J7" s="5"/>
      <c r="K7" s="5"/>
      <c r="L7" s="5"/>
      <c r="M7" s="5"/>
      <c r="N7" s="5"/>
    </row>
    <row r="8" s="10" customFormat="1" ht="39.75" customHeight="1" spans="1:14">
      <c r="A8" s="5" t="s">
        <v>284</v>
      </c>
      <c r="B8" s="5" t="s">
        <v>89</v>
      </c>
      <c r="C8" s="14" t="s">
        <v>285</v>
      </c>
      <c r="D8" s="14" t="s">
        <v>286</v>
      </c>
      <c r="E8" s="14" t="s">
        <v>287</v>
      </c>
      <c r="F8" s="14" t="s">
        <v>288</v>
      </c>
      <c r="G8" s="16" t="s">
        <v>124</v>
      </c>
      <c r="H8" s="16" t="s">
        <v>95</v>
      </c>
      <c r="I8" s="16" t="s">
        <v>112</v>
      </c>
      <c r="J8" s="16" t="s">
        <v>97</v>
      </c>
      <c r="K8" s="16" t="s">
        <v>98</v>
      </c>
      <c r="L8" s="16" t="s">
        <v>98</v>
      </c>
      <c r="M8" s="16" t="s">
        <v>99</v>
      </c>
      <c r="N8" s="34" t="s">
        <v>264</v>
      </c>
    </row>
    <row r="9" s="10" customFormat="1" ht="35.25" customHeight="1" spans="1:14">
      <c r="A9" s="5"/>
      <c r="B9" s="5" t="s">
        <v>89</v>
      </c>
      <c r="C9" s="13" t="s">
        <v>289</v>
      </c>
      <c r="D9" s="14" t="s">
        <v>290</v>
      </c>
      <c r="E9" s="14" t="s">
        <v>291</v>
      </c>
      <c r="F9" s="14" t="s">
        <v>292</v>
      </c>
      <c r="G9" s="18" t="s">
        <v>124</v>
      </c>
      <c r="H9" s="18" t="s">
        <v>95</v>
      </c>
      <c r="I9" s="18" t="s">
        <v>112</v>
      </c>
      <c r="J9" s="18" t="s">
        <v>97</v>
      </c>
      <c r="K9" s="18" t="s">
        <v>98</v>
      </c>
      <c r="L9" s="18" t="s">
        <v>98</v>
      </c>
      <c r="M9" s="18"/>
      <c r="N9" s="35"/>
    </row>
    <row r="10" s="10" customFormat="1" ht="24" spans="1:14">
      <c r="A10" s="16" t="s">
        <v>293</v>
      </c>
      <c r="B10" s="5" t="s">
        <v>89</v>
      </c>
      <c r="C10" s="14" t="s">
        <v>294</v>
      </c>
      <c r="D10" s="14" t="s">
        <v>295</v>
      </c>
      <c r="E10" s="14" t="s">
        <v>296</v>
      </c>
      <c r="F10" s="17" t="s">
        <v>297</v>
      </c>
      <c r="G10" s="16" t="s">
        <v>124</v>
      </c>
      <c r="H10" s="16" t="s">
        <v>95</v>
      </c>
      <c r="I10" s="16" t="s">
        <v>112</v>
      </c>
      <c r="J10" s="16" t="s">
        <v>97</v>
      </c>
      <c r="K10" s="16" t="s">
        <v>98</v>
      </c>
      <c r="L10" s="16" t="s">
        <v>98</v>
      </c>
      <c r="M10" s="16" t="s">
        <v>99</v>
      </c>
      <c r="N10" s="16"/>
    </row>
    <row r="11" s="10" customFormat="1" ht="24" spans="1:14">
      <c r="A11" s="18"/>
      <c r="B11" s="5" t="s">
        <v>89</v>
      </c>
      <c r="C11" s="14" t="s">
        <v>298</v>
      </c>
      <c r="D11" s="14" t="s">
        <v>299</v>
      </c>
      <c r="E11" s="14" t="s">
        <v>300</v>
      </c>
      <c r="F11" s="19"/>
      <c r="G11" s="18"/>
      <c r="H11" s="18"/>
      <c r="I11" s="18"/>
      <c r="J11" s="18"/>
      <c r="K11" s="18"/>
      <c r="L11" s="18"/>
      <c r="M11" s="18"/>
      <c r="N11" s="18"/>
    </row>
    <row r="12" s="10" customFormat="1" ht="26.65" customHeight="1" spans="1:14">
      <c r="A12" s="5" t="s">
        <v>301</v>
      </c>
      <c r="B12" s="5" t="s">
        <v>119</v>
      </c>
      <c r="C12" s="14" t="s">
        <v>302</v>
      </c>
      <c r="D12" s="14" t="s">
        <v>303</v>
      </c>
      <c r="E12" s="25" t="s">
        <v>304</v>
      </c>
      <c r="F12" s="25" t="s">
        <v>305</v>
      </c>
      <c r="G12" s="5" t="s">
        <v>124</v>
      </c>
      <c r="H12" s="5" t="s">
        <v>95</v>
      </c>
      <c r="I12" s="5" t="s">
        <v>112</v>
      </c>
      <c r="J12" s="5" t="s">
        <v>97</v>
      </c>
      <c r="K12" s="5" t="s">
        <v>98</v>
      </c>
      <c r="L12" s="5" t="s">
        <v>98</v>
      </c>
      <c r="M12" s="5" t="s">
        <v>99</v>
      </c>
      <c r="N12" s="5"/>
    </row>
    <row r="13" s="10" customFormat="1" ht="26.65" customHeight="1" spans="1:14">
      <c r="A13" s="5"/>
      <c r="B13" s="5" t="s">
        <v>119</v>
      </c>
      <c r="C13" s="14" t="s">
        <v>306</v>
      </c>
      <c r="D13" s="14" t="s">
        <v>307</v>
      </c>
      <c r="E13" s="25"/>
      <c r="F13" s="25"/>
      <c r="G13" s="5"/>
      <c r="H13" s="5"/>
      <c r="I13" s="5"/>
      <c r="J13" s="5"/>
      <c r="K13" s="5"/>
      <c r="L13" s="5"/>
      <c r="M13" s="5"/>
      <c r="N13" s="5"/>
    </row>
    <row r="14" s="10" customFormat="1" ht="26.65" customHeight="1" spans="1:14">
      <c r="A14" s="5"/>
      <c r="B14" s="5" t="s">
        <v>126</v>
      </c>
      <c r="C14" s="13" t="s">
        <v>308</v>
      </c>
      <c r="D14" s="14" t="s">
        <v>309</v>
      </c>
      <c r="E14" s="25"/>
      <c r="F14" s="25"/>
      <c r="G14" s="5"/>
      <c r="H14" s="5"/>
      <c r="I14" s="5"/>
      <c r="J14" s="5"/>
      <c r="K14" s="5"/>
      <c r="L14" s="5"/>
      <c r="M14" s="5"/>
      <c r="N14" s="5"/>
    </row>
    <row r="15" s="10" customFormat="1" ht="21.75" customHeight="1" spans="1:14">
      <c r="A15" s="5"/>
      <c r="B15" s="5" t="s">
        <v>119</v>
      </c>
      <c r="C15" s="13" t="s">
        <v>310</v>
      </c>
      <c r="D15" s="14" t="s">
        <v>311</v>
      </c>
      <c r="E15" s="25"/>
      <c r="F15" s="25"/>
      <c r="G15" s="5"/>
      <c r="H15" s="5"/>
      <c r="I15" s="5"/>
      <c r="J15" s="5"/>
      <c r="K15" s="5"/>
      <c r="L15" s="5"/>
      <c r="M15" s="5"/>
      <c r="N15" s="5"/>
    </row>
    <row r="16" s="10" customFormat="1" ht="53.25" customHeight="1" spans="1:14">
      <c r="A16" s="5" t="s">
        <v>312</v>
      </c>
      <c r="B16" s="5" t="s">
        <v>119</v>
      </c>
      <c r="C16" s="14" t="s">
        <v>313</v>
      </c>
      <c r="D16" s="14" t="s">
        <v>314</v>
      </c>
      <c r="E16" s="13" t="s">
        <v>315</v>
      </c>
      <c r="F16" s="12" t="s">
        <v>316</v>
      </c>
      <c r="G16" s="30" t="s">
        <v>255</v>
      </c>
      <c r="H16" s="5" t="s">
        <v>95</v>
      </c>
      <c r="I16" s="5" t="s">
        <v>112</v>
      </c>
      <c r="J16" s="6" t="s">
        <v>97</v>
      </c>
      <c r="K16" s="5" t="s">
        <v>98</v>
      </c>
      <c r="L16" s="5" t="s">
        <v>98</v>
      </c>
      <c r="M16" s="5" t="s">
        <v>199</v>
      </c>
      <c r="N16" s="11"/>
    </row>
  </sheetData>
  <mergeCells count="59">
    <mergeCell ref="A2:A3"/>
    <mergeCell ref="A4:A5"/>
    <mergeCell ref="A6:A7"/>
    <mergeCell ref="A8:A9"/>
    <mergeCell ref="A10:A11"/>
    <mergeCell ref="A12:A15"/>
    <mergeCell ref="E6:E7"/>
    <mergeCell ref="E12:E15"/>
    <mergeCell ref="F4:F5"/>
    <mergeCell ref="F6:F7"/>
    <mergeCell ref="F10:F11"/>
    <mergeCell ref="F12:F15"/>
    <mergeCell ref="G2:G3"/>
    <mergeCell ref="G4:G5"/>
    <mergeCell ref="G6:G7"/>
    <mergeCell ref="G8:G9"/>
    <mergeCell ref="G10:G11"/>
    <mergeCell ref="G12:G15"/>
    <mergeCell ref="H2:H3"/>
    <mergeCell ref="H4:H5"/>
    <mergeCell ref="H6:H7"/>
    <mergeCell ref="H8:H9"/>
    <mergeCell ref="H10:H11"/>
    <mergeCell ref="H12:H15"/>
    <mergeCell ref="I2:I3"/>
    <mergeCell ref="I4:I5"/>
    <mergeCell ref="I6:I7"/>
    <mergeCell ref="I8:I9"/>
    <mergeCell ref="I10:I11"/>
    <mergeCell ref="I12:I15"/>
    <mergeCell ref="J2:J3"/>
    <mergeCell ref="J4:J5"/>
    <mergeCell ref="J6:J7"/>
    <mergeCell ref="J8:J9"/>
    <mergeCell ref="J10:J11"/>
    <mergeCell ref="J12:J15"/>
    <mergeCell ref="K2:K3"/>
    <mergeCell ref="K4:K5"/>
    <mergeCell ref="K6:K7"/>
    <mergeCell ref="K8:K9"/>
    <mergeCell ref="K10:K11"/>
    <mergeCell ref="K12:K15"/>
    <mergeCell ref="L2:L3"/>
    <mergeCell ref="L4:L5"/>
    <mergeCell ref="L6:L7"/>
    <mergeCell ref="L8:L9"/>
    <mergeCell ref="L10:L11"/>
    <mergeCell ref="L12:L15"/>
    <mergeCell ref="M4:M5"/>
    <mergeCell ref="M6:M7"/>
    <mergeCell ref="M8:M9"/>
    <mergeCell ref="M10:M11"/>
    <mergeCell ref="M12:M15"/>
    <mergeCell ref="N2:N3"/>
    <mergeCell ref="N4:N5"/>
    <mergeCell ref="N6:N7"/>
    <mergeCell ref="N8:N9"/>
    <mergeCell ref="N10:N11"/>
    <mergeCell ref="N12:N15"/>
  </mergeCells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1"/>
  <sheetViews>
    <sheetView topLeftCell="G1" workbookViewId="0">
      <selection activeCell="N21" sqref="A19:N21"/>
    </sheetView>
  </sheetViews>
  <sheetFormatPr defaultColWidth="9" defaultRowHeight="12"/>
  <cols>
    <col min="1" max="1" width="9.71428571428571" style="1" customWidth="1"/>
    <col min="2" max="2" width="7.71428571428571" style="1" customWidth="1"/>
    <col min="3" max="3" width="25" style="1" customWidth="1"/>
    <col min="4" max="4" width="15.8571428571429" style="1" customWidth="1"/>
    <col min="5" max="5" width="23.5714285714286" style="1" customWidth="1"/>
    <col min="6" max="6" width="48.8571428571429" style="1" customWidth="1"/>
    <col min="7" max="7" width="9" style="1"/>
    <col min="8" max="8" width="9.71428571428571" style="1" customWidth="1"/>
    <col min="9" max="9" width="9" style="1"/>
    <col min="10" max="10" width="13.5714285714286" style="1" customWidth="1"/>
    <col min="11" max="12" width="9" style="1"/>
    <col min="13" max="13" width="9.71428571428571" style="1" customWidth="1"/>
    <col min="14" max="14" width="5.71428571428571" style="1" customWidth="1"/>
    <col min="15" max="16384" width="9" style="1"/>
  </cols>
  <sheetData>
    <row r="1" spans="1:14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9</v>
      </c>
    </row>
    <row r="2" s="10" customFormat="1" ht="24" spans="1:14">
      <c r="A2" s="16" t="s">
        <v>317</v>
      </c>
      <c r="B2" s="5" t="s">
        <v>119</v>
      </c>
      <c r="C2" s="14" t="s">
        <v>318</v>
      </c>
      <c r="D2" s="13" t="s">
        <v>319</v>
      </c>
      <c r="E2" s="17" t="s">
        <v>320</v>
      </c>
      <c r="F2" s="17" t="s">
        <v>321</v>
      </c>
      <c r="G2" s="17" t="s">
        <v>124</v>
      </c>
      <c r="H2" s="17" t="s">
        <v>95</v>
      </c>
      <c r="I2" s="17" t="s">
        <v>125</v>
      </c>
      <c r="J2" s="17" t="s">
        <v>97</v>
      </c>
      <c r="K2" s="17" t="s">
        <v>98</v>
      </c>
      <c r="L2" s="17" t="s">
        <v>98</v>
      </c>
      <c r="M2" s="17" t="s">
        <v>199</v>
      </c>
      <c r="N2" s="17"/>
    </row>
    <row r="3" s="10" customFormat="1" ht="24" spans="1:14">
      <c r="A3" s="18"/>
      <c r="B3" s="5" t="s">
        <v>119</v>
      </c>
      <c r="C3" s="14" t="s">
        <v>322</v>
      </c>
      <c r="D3" s="13" t="s">
        <v>323</v>
      </c>
      <c r="E3" s="19"/>
      <c r="F3" s="19"/>
      <c r="G3" s="19"/>
      <c r="H3" s="19"/>
      <c r="I3" s="19"/>
      <c r="J3" s="19"/>
      <c r="K3" s="19"/>
      <c r="L3" s="19"/>
      <c r="M3" s="19"/>
      <c r="N3" s="19"/>
    </row>
    <row r="4" s="10" customFormat="1" ht="24" spans="1:14">
      <c r="A4" s="16" t="s">
        <v>324</v>
      </c>
      <c r="B4" s="5" t="s">
        <v>89</v>
      </c>
      <c r="C4" s="14" t="s">
        <v>325</v>
      </c>
      <c r="D4" s="13" t="s">
        <v>326</v>
      </c>
      <c r="E4" s="17" t="s">
        <v>327</v>
      </c>
      <c r="F4" s="17" t="s">
        <v>328</v>
      </c>
      <c r="G4" s="17" t="s">
        <v>124</v>
      </c>
      <c r="H4" s="17" t="s">
        <v>95</v>
      </c>
      <c r="I4" s="17" t="s">
        <v>125</v>
      </c>
      <c r="J4" s="17" t="s">
        <v>97</v>
      </c>
      <c r="K4" s="17" t="s">
        <v>98</v>
      </c>
      <c r="L4" s="17" t="s">
        <v>98</v>
      </c>
      <c r="M4" s="17" t="s">
        <v>199</v>
      </c>
      <c r="N4" s="17"/>
    </row>
    <row r="5" s="10" customFormat="1" ht="36" spans="1:14">
      <c r="A5" s="18"/>
      <c r="B5" s="5" t="s">
        <v>89</v>
      </c>
      <c r="C5" s="14" t="s">
        <v>329</v>
      </c>
      <c r="D5" s="13" t="s">
        <v>330</v>
      </c>
      <c r="E5" s="19" t="s">
        <v>331</v>
      </c>
      <c r="F5" s="19" t="s">
        <v>328</v>
      </c>
      <c r="G5" s="19" t="s">
        <v>124</v>
      </c>
      <c r="H5" s="19" t="s">
        <v>95</v>
      </c>
      <c r="I5" s="19" t="s">
        <v>125</v>
      </c>
      <c r="J5" s="19" t="s">
        <v>97</v>
      </c>
      <c r="K5" s="19" t="s">
        <v>98</v>
      </c>
      <c r="L5" s="19" t="s">
        <v>98</v>
      </c>
      <c r="M5" s="19" t="s">
        <v>199</v>
      </c>
      <c r="N5" s="19"/>
    </row>
    <row r="6" s="10" customFormat="1" ht="24" spans="1:14">
      <c r="A6" s="16" t="s">
        <v>332</v>
      </c>
      <c r="B6" s="5" t="s">
        <v>89</v>
      </c>
      <c r="C6" s="14" t="s">
        <v>333</v>
      </c>
      <c r="D6" s="13" t="s">
        <v>334</v>
      </c>
      <c r="E6" s="17" t="s">
        <v>335</v>
      </c>
      <c r="F6" s="17" t="s">
        <v>336</v>
      </c>
      <c r="G6" s="17" t="s">
        <v>124</v>
      </c>
      <c r="H6" s="17" t="s">
        <v>95</v>
      </c>
      <c r="I6" s="17" t="s">
        <v>125</v>
      </c>
      <c r="J6" s="17" t="s">
        <v>97</v>
      </c>
      <c r="K6" s="17" t="s">
        <v>98</v>
      </c>
      <c r="L6" s="17" t="s">
        <v>98</v>
      </c>
      <c r="M6" s="17" t="s">
        <v>99</v>
      </c>
      <c r="N6" s="17"/>
    </row>
    <row r="7" s="10" customFormat="1" ht="36" spans="1:14">
      <c r="A7" s="18"/>
      <c r="B7" s="5" t="s">
        <v>89</v>
      </c>
      <c r="C7" s="14" t="s">
        <v>337</v>
      </c>
      <c r="D7" s="13" t="s">
        <v>338</v>
      </c>
      <c r="E7" s="19" t="s">
        <v>339</v>
      </c>
      <c r="F7" s="19" t="s">
        <v>336</v>
      </c>
      <c r="G7" s="19" t="s">
        <v>124</v>
      </c>
      <c r="H7" s="19" t="s">
        <v>95</v>
      </c>
      <c r="I7" s="19" t="s">
        <v>125</v>
      </c>
      <c r="J7" s="19" t="s">
        <v>97</v>
      </c>
      <c r="K7" s="19" t="s">
        <v>98</v>
      </c>
      <c r="L7" s="19" t="s">
        <v>98</v>
      </c>
      <c r="M7" s="19" t="s">
        <v>99</v>
      </c>
      <c r="N7" s="19"/>
    </row>
    <row r="8" s="10" customFormat="1" ht="24" spans="1:14">
      <c r="A8" s="16" t="s">
        <v>340</v>
      </c>
      <c r="B8" s="5" t="s">
        <v>119</v>
      </c>
      <c r="C8" s="13" t="s">
        <v>341</v>
      </c>
      <c r="D8" s="13" t="s">
        <v>342</v>
      </c>
      <c r="E8" s="17" t="s">
        <v>343</v>
      </c>
      <c r="F8" s="17" t="s">
        <v>344</v>
      </c>
      <c r="G8" s="17" t="s">
        <v>124</v>
      </c>
      <c r="H8" s="17" t="s">
        <v>95</v>
      </c>
      <c r="I8" s="17" t="s">
        <v>125</v>
      </c>
      <c r="J8" s="17" t="s">
        <v>97</v>
      </c>
      <c r="K8" s="17" t="s">
        <v>98</v>
      </c>
      <c r="L8" s="17" t="s">
        <v>98</v>
      </c>
      <c r="M8" s="17" t="s">
        <v>199</v>
      </c>
      <c r="N8" s="17"/>
    </row>
    <row r="9" s="10" customFormat="1" ht="24" spans="1:14">
      <c r="A9" s="18"/>
      <c r="B9" s="5" t="s">
        <v>119</v>
      </c>
      <c r="C9" s="13" t="s">
        <v>345</v>
      </c>
      <c r="D9" s="13" t="s">
        <v>346</v>
      </c>
      <c r="E9" s="19" t="s">
        <v>347</v>
      </c>
      <c r="F9" s="19" t="s">
        <v>344</v>
      </c>
      <c r="G9" s="19" t="s">
        <v>124</v>
      </c>
      <c r="H9" s="19" t="s">
        <v>95</v>
      </c>
      <c r="I9" s="19" t="s">
        <v>125</v>
      </c>
      <c r="J9" s="19" t="s">
        <v>97</v>
      </c>
      <c r="K9" s="19" t="s">
        <v>98</v>
      </c>
      <c r="L9" s="19" t="s">
        <v>98</v>
      </c>
      <c r="M9" s="19" t="s">
        <v>199</v>
      </c>
      <c r="N9" s="19"/>
    </row>
    <row r="10" s="10" customFormat="1" ht="24" customHeight="1" spans="1:14">
      <c r="A10" s="16" t="s">
        <v>348</v>
      </c>
      <c r="B10" s="5" t="s">
        <v>89</v>
      </c>
      <c r="C10" s="13" t="s">
        <v>349</v>
      </c>
      <c r="D10" s="13" t="s">
        <v>350</v>
      </c>
      <c r="E10" s="17" t="s">
        <v>351</v>
      </c>
      <c r="F10" s="17" t="s">
        <v>352</v>
      </c>
      <c r="G10" s="17" t="s">
        <v>94</v>
      </c>
      <c r="H10" s="17" t="s">
        <v>95</v>
      </c>
      <c r="I10" s="17" t="s">
        <v>96</v>
      </c>
      <c r="J10" s="17" t="s">
        <v>97</v>
      </c>
      <c r="K10" s="17" t="s">
        <v>98</v>
      </c>
      <c r="L10" s="17" t="s">
        <v>98</v>
      </c>
      <c r="M10" s="17" t="s">
        <v>99</v>
      </c>
      <c r="N10" s="17"/>
    </row>
    <row r="11" s="10" customFormat="1" ht="24" spans="1:14">
      <c r="A11" s="16" t="s">
        <v>353</v>
      </c>
      <c r="B11" s="5" t="s">
        <v>89</v>
      </c>
      <c r="C11" s="13" t="s">
        <v>354</v>
      </c>
      <c r="D11" s="13" t="s">
        <v>355</v>
      </c>
      <c r="E11" s="17" t="s">
        <v>356</v>
      </c>
      <c r="F11" s="17" t="s">
        <v>357</v>
      </c>
      <c r="G11" s="16" t="s">
        <v>124</v>
      </c>
      <c r="H11" s="16" t="s">
        <v>95</v>
      </c>
      <c r="I11" s="16" t="s">
        <v>125</v>
      </c>
      <c r="J11" s="16" t="s">
        <v>97</v>
      </c>
      <c r="K11" s="16" t="s">
        <v>98</v>
      </c>
      <c r="L11" s="16" t="s">
        <v>98</v>
      </c>
      <c r="M11" s="16" t="s">
        <v>199</v>
      </c>
      <c r="N11" s="16"/>
    </row>
    <row r="12" s="10" customFormat="1" ht="24" spans="1:14">
      <c r="A12" s="18"/>
      <c r="B12" s="5" t="s">
        <v>89</v>
      </c>
      <c r="C12" s="13" t="s">
        <v>358</v>
      </c>
      <c r="D12" s="13" t="s">
        <v>359</v>
      </c>
      <c r="E12" s="19" t="s">
        <v>360</v>
      </c>
      <c r="F12" s="19" t="s">
        <v>357</v>
      </c>
      <c r="G12" s="18" t="s">
        <v>124</v>
      </c>
      <c r="H12" s="18" t="s">
        <v>95</v>
      </c>
      <c r="I12" s="18" t="s">
        <v>125</v>
      </c>
      <c r="J12" s="18" t="s">
        <v>97</v>
      </c>
      <c r="K12" s="18" t="s">
        <v>98</v>
      </c>
      <c r="L12" s="18" t="s">
        <v>98</v>
      </c>
      <c r="M12" s="18" t="s">
        <v>199</v>
      </c>
      <c r="N12" s="18"/>
    </row>
    <row r="13" s="10" customFormat="1" ht="24" spans="1:14">
      <c r="A13" s="16" t="s">
        <v>361</v>
      </c>
      <c r="B13" s="5" t="s">
        <v>119</v>
      </c>
      <c r="C13" s="14" t="s">
        <v>362</v>
      </c>
      <c r="D13" s="13" t="s">
        <v>363</v>
      </c>
      <c r="E13" s="17" t="s">
        <v>364</v>
      </c>
      <c r="F13" s="17" t="s">
        <v>365</v>
      </c>
      <c r="G13" s="16" t="s">
        <v>124</v>
      </c>
      <c r="H13" s="16" t="s">
        <v>95</v>
      </c>
      <c r="I13" s="16" t="s">
        <v>125</v>
      </c>
      <c r="J13" s="16" t="s">
        <v>97</v>
      </c>
      <c r="K13" s="16" t="s">
        <v>98</v>
      </c>
      <c r="L13" s="16" t="s">
        <v>98</v>
      </c>
      <c r="M13" s="16" t="s">
        <v>199</v>
      </c>
      <c r="N13" s="16"/>
    </row>
    <row r="14" s="10" customFormat="1" ht="24" spans="1:14">
      <c r="A14" s="18" t="s">
        <v>361</v>
      </c>
      <c r="B14" s="5" t="s">
        <v>119</v>
      </c>
      <c r="C14" s="14" t="s">
        <v>366</v>
      </c>
      <c r="D14" s="13" t="s">
        <v>367</v>
      </c>
      <c r="E14" s="19" t="s">
        <v>364</v>
      </c>
      <c r="F14" s="19" t="s">
        <v>365</v>
      </c>
      <c r="G14" s="18" t="s">
        <v>124</v>
      </c>
      <c r="H14" s="18" t="s">
        <v>95</v>
      </c>
      <c r="I14" s="18" t="s">
        <v>125</v>
      </c>
      <c r="J14" s="18" t="s">
        <v>97</v>
      </c>
      <c r="K14" s="18" t="s">
        <v>98</v>
      </c>
      <c r="L14" s="18" t="s">
        <v>98</v>
      </c>
      <c r="M14" s="18" t="s">
        <v>199</v>
      </c>
      <c r="N14" s="18"/>
    </row>
    <row r="15" s="10" customFormat="1" ht="24" spans="1:14">
      <c r="A15" s="16" t="s">
        <v>368</v>
      </c>
      <c r="B15" s="5" t="s">
        <v>89</v>
      </c>
      <c r="C15" s="33" t="s">
        <v>369</v>
      </c>
      <c r="D15" s="13" t="s">
        <v>370</v>
      </c>
      <c r="E15" s="17" t="s">
        <v>371</v>
      </c>
      <c r="F15" s="17" t="s">
        <v>372</v>
      </c>
      <c r="G15" s="16" t="s">
        <v>124</v>
      </c>
      <c r="H15" s="16" t="s">
        <v>95</v>
      </c>
      <c r="I15" s="16" t="s">
        <v>125</v>
      </c>
      <c r="J15" s="16" t="s">
        <v>97</v>
      </c>
      <c r="K15" s="16" t="s">
        <v>98</v>
      </c>
      <c r="L15" s="16" t="s">
        <v>98</v>
      </c>
      <c r="M15" s="16" t="s">
        <v>199</v>
      </c>
      <c r="N15" s="16"/>
    </row>
    <row r="16" s="10" customFormat="1" ht="36" spans="1:14">
      <c r="A16" s="18" t="s">
        <v>368</v>
      </c>
      <c r="B16" s="5" t="s">
        <v>89</v>
      </c>
      <c r="C16" s="33" t="s">
        <v>373</v>
      </c>
      <c r="D16" s="13" t="s">
        <v>374</v>
      </c>
      <c r="E16" s="19" t="s">
        <v>375</v>
      </c>
      <c r="F16" s="19" t="s">
        <v>372</v>
      </c>
      <c r="G16" s="18" t="s">
        <v>124</v>
      </c>
      <c r="H16" s="18" t="s">
        <v>95</v>
      </c>
      <c r="I16" s="18" t="s">
        <v>125</v>
      </c>
      <c r="J16" s="18" t="s">
        <v>97</v>
      </c>
      <c r="K16" s="18" t="s">
        <v>98</v>
      </c>
      <c r="L16" s="18" t="s">
        <v>98</v>
      </c>
      <c r="M16" s="18" t="s">
        <v>199</v>
      </c>
      <c r="N16" s="18"/>
    </row>
    <row r="17" s="10" customFormat="1" ht="24" spans="1:14">
      <c r="A17" s="16" t="s">
        <v>376</v>
      </c>
      <c r="B17" s="5" t="s">
        <v>89</v>
      </c>
      <c r="C17" s="14" t="s">
        <v>377</v>
      </c>
      <c r="D17" s="13" t="s">
        <v>378</v>
      </c>
      <c r="E17" s="17" t="s">
        <v>379</v>
      </c>
      <c r="F17" s="17" t="s">
        <v>380</v>
      </c>
      <c r="G17" s="16" t="s">
        <v>124</v>
      </c>
      <c r="H17" s="16" t="s">
        <v>95</v>
      </c>
      <c r="I17" s="16" t="s">
        <v>125</v>
      </c>
      <c r="J17" s="16" t="s">
        <v>97</v>
      </c>
      <c r="K17" s="16" t="s">
        <v>98</v>
      </c>
      <c r="L17" s="16" t="s">
        <v>98</v>
      </c>
      <c r="M17" s="16" t="s">
        <v>99</v>
      </c>
      <c r="N17" s="16"/>
    </row>
    <row r="18" s="10" customFormat="1" ht="36" spans="1:14">
      <c r="A18" s="18" t="s">
        <v>376</v>
      </c>
      <c r="B18" s="5" t="s">
        <v>89</v>
      </c>
      <c r="C18" s="14" t="s">
        <v>381</v>
      </c>
      <c r="D18" s="13" t="s">
        <v>382</v>
      </c>
      <c r="E18" s="19"/>
      <c r="F18" s="19" t="s">
        <v>380</v>
      </c>
      <c r="G18" s="18" t="s">
        <v>124</v>
      </c>
      <c r="H18" s="18" t="s">
        <v>95</v>
      </c>
      <c r="I18" s="18" t="s">
        <v>125</v>
      </c>
      <c r="J18" s="18" t="s">
        <v>97</v>
      </c>
      <c r="K18" s="18" t="s">
        <v>98</v>
      </c>
      <c r="L18" s="18" t="s">
        <v>98</v>
      </c>
      <c r="M18" s="18" t="s">
        <v>99</v>
      </c>
      <c r="N18" s="18"/>
    </row>
    <row r="19" s="10" customFormat="1" ht="24" spans="1:14">
      <c r="A19" s="16" t="s">
        <v>383</v>
      </c>
      <c r="B19" s="5" t="s">
        <v>119</v>
      </c>
      <c r="C19" s="14" t="s">
        <v>384</v>
      </c>
      <c r="D19" s="13" t="s">
        <v>385</v>
      </c>
      <c r="E19" s="17" t="s">
        <v>386</v>
      </c>
      <c r="F19" s="17" t="s">
        <v>387</v>
      </c>
      <c r="G19" s="16" t="s">
        <v>124</v>
      </c>
      <c r="H19" s="16" t="s">
        <v>95</v>
      </c>
      <c r="I19" s="16" t="s">
        <v>125</v>
      </c>
      <c r="J19" s="16" t="s">
        <v>97</v>
      </c>
      <c r="K19" s="16" t="s">
        <v>98</v>
      </c>
      <c r="L19" s="16" t="s">
        <v>98</v>
      </c>
      <c r="M19" s="16" t="s">
        <v>199</v>
      </c>
      <c r="N19" s="16"/>
    </row>
    <row r="20" s="10" customFormat="1" ht="24" spans="1:14">
      <c r="A20" s="18" t="s">
        <v>383</v>
      </c>
      <c r="B20" s="5" t="s">
        <v>119</v>
      </c>
      <c r="C20" s="14" t="s">
        <v>388</v>
      </c>
      <c r="D20" s="13" t="s">
        <v>389</v>
      </c>
      <c r="E20" s="19" t="s">
        <v>386</v>
      </c>
      <c r="F20" s="19" t="s">
        <v>387</v>
      </c>
      <c r="G20" s="18" t="s">
        <v>124</v>
      </c>
      <c r="H20" s="18" t="s">
        <v>95</v>
      </c>
      <c r="I20" s="18" t="s">
        <v>125</v>
      </c>
      <c r="J20" s="18" t="s">
        <v>97</v>
      </c>
      <c r="K20" s="18" t="s">
        <v>98</v>
      </c>
      <c r="L20" s="18" t="s">
        <v>98</v>
      </c>
      <c r="M20" s="18" t="s">
        <v>199</v>
      </c>
      <c r="N20" s="18"/>
    </row>
    <row r="21" s="10" customFormat="1" ht="24" customHeight="1" spans="1:14">
      <c r="A21" s="5" t="s">
        <v>390</v>
      </c>
      <c r="B21" s="5" t="s">
        <v>89</v>
      </c>
      <c r="C21" s="13" t="s">
        <v>391</v>
      </c>
      <c r="D21" s="13" t="s">
        <v>392</v>
      </c>
      <c r="E21" s="6" t="s">
        <v>393</v>
      </c>
      <c r="F21" s="6" t="s">
        <v>394</v>
      </c>
      <c r="G21" s="5" t="s">
        <v>94</v>
      </c>
      <c r="H21" s="5" t="s">
        <v>95</v>
      </c>
      <c r="I21" s="5" t="s">
        <v>96</v>
      </c>
      <c r="J21" s="5" t="s">
        <v>97</v>
      </c>
      <c r="K21" s="5" t="s">
        <v>98</v>
      </c>
      <c r="L21" s="5" t="s">
        <v>98</v>
      </c>
      <c r="M21" s="5" t="s">
        <v>99</v>
      </c>
      <c r="N21" s="5"/>
    </row>
  </sheetData>
  <mergeCells count="99">
    <mergeCell ref="A2:A3"/>
    <mergeCell ref="A4:A5"/>
    <mergeCell ref="A6:A7"/>
    <mergeCell ref="A8:A9"/>
    <mergeCell ref="A11:A12"/>
    <mergeCell ref="A13:A14"/>
    <mergeCell ref="A15:A16"/>
    <mergeCell ref="A17:A18"/>
    <mergeCell ref="A19:A20"/>
    <mergeCell ref="E2:E3"/>
    <mergeCell ref="E4:E5"/>
    <mergeCell ref="E6:E7"/>
    <mergeCell ref="E8:E9"/>
    <mergeCell ref="E11:E12"/>
    <mergeCell ref="E13:E14"/>
    <mergeCell ref="E15:E16"/>
    <mergeCell ref="E17:E18"/>
    <mergeCell ref="E19:E20"/>
    <mergeCell ref="F2:F3"/>
    <mergeCell ref="F4:F5"/>
    <mergeCell ref="F6:F7"/>
    <mergeCell ref="F8:F9"/>
    <mergeCell ref="F11:F12"/>
    <mergeCell ref="F13:F14"/>
    <mergeCell ref="F15:F16"/>
    <mergeCell ref="F17:F18"/>
    <mergeCell ref="F19:F20"/>
    <mergeCell ref="G2:G3"/>
    <mergeCell ref="G4:G5"/>
    <mergeCell ref="G6:G7"/>
    <mergeCell ref="G8:G9"/>
    <mergeCell ref="G11:G12"/>
    <mergeCell ref="G13:G14"/>
    <mergeCell ref="G15:G16"/>
    <mergeCell ref="G17:G18"/>
    <mergeCell ref="G19:G20"/>
    <mergeCell ref="H2:H3"/>
    <mergeCell ref="H4:H5"/>
    <mergeCell ref="H6:H7"/>
    <mergeCell ref="H8:H9"/>
    <mergeCell ref="H11:H12"/>
    <mergeCell ref="H13:H14"/>
    <mergeCell ref="H15:H16"/>
    <mergeCell ref="H17:H18"/>
    <mergeCell ref="H19:H20"/>
    <mergeCell ref="I2:I3"/>
    <mergeCell ref="I4:I5"/>
    <mergeCell ref="I6:I7"/>
    <mergeCell ref="I8:I9"/>
    <mergeCell ref="I11:I12"/>
    <mergeCell ref="I13:I14"/>
    <mergeCell ref="I15:I16"/>
    <mergeCell ref="I17:I18"/>
    <mergeCell ref="I19:I20"/>
    <mergeCell ref="J2:J3"/>
    <mergeCell ref="J4:J5"/>
    <mergeCell ref="J6:J7"/>
    <mergeCell ref="J8:J9"/>
    <mergeCell ref="J11:J12"/>
    <mergeCell ref="J13:J14"/>
    <mergeCell ref="J15:J16"/>
    <mergeCell ref="J17:J18"/>
    <mergeCell ref="J19:J20"/>
    <mergeCell ref="K2:K3"/>
    <mergeCell ref="K4:K5"/>
    <mergeCell ref="K6:K7"/>
    <mergeCell ref="K8:K9"/>
    <mergeCell ref="K11:K12"/>
    <mergeCell ref="K13:K14"/>
    <mergeCell ref="K15:K16"/>
    <mergeCell ref="K17:K18"/>
    <mergeCell ref="K19:K20"/>
    <mergeCell ref="L2:L3"/>
    <mergeCell ref="L4:L5"/>
    <mergeCell ref="L6:L7"/>
    <mergeCell ref="L8:L9"/>
    <mergeCell ref="L11:L12"/>
    <mergeCell ref="L13:L14"/>
    <mergeCell ref="L15:L16"/>
    <mergeCell ref="L17:L18"/>
    <mergeCell ref="L19:L20"/>
    <mergeCell ref="M2:M3"/>
    <mergeCell ref="M4:M5"/>
    <mergeCell ref="M6:M7"/>
    <mergeCell ref="M8:M9"/>
    <mergeCell ref="M11:M12"/>
    <mergeCell ref="M13:M14"/>
    <mergeCell ref="M15:M16"/>
    <mergeCell ref="M17:M18"/>
    <mergeCell ref="M19:M20"/>
    <mergeCell ref="N2:N3"/>
    <mergeCell ref="N4:N5"/>
    <mergeCell ref="N6:N7"/>
    <mergeCell ref="N8:N9"/>
    <mergeCell ref="N11:N12"/>
    <mergeCell ref="N13:N14"/>
    <mergeCell ref="N15:N16"/>
    <mergeCell ref="N17:N18"/>
    <mergeCell ref="N19:N20"/>
  </mergeCells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2"/>
  <sheetViews>
    <sheetView topLeftCell="E1" workbookViewId="0">
      <selection activeCell="N9" sqref="N$1:N$1048576"/>
    </sheetView>
  </sheetViews>
  <sheetFormatPr defaultColWidth="9" defaultRowHeight="12"/>
  <cols>
    <col min="1" max="2" width="9" style="1"/>
    <col min="3" max="3" width="30.4285714285714" style="1" customWidth="1"/>
    <col min="4" max="4" width="29.8571428571429" style="1" customWidth="1"/>
    <col min="5" max="5" width="30.5714285714286" style="1" customWidth="1"/>
    <col min="6" max="6" width="40.5714285714286" style="1" customWidth="1"/>
    <col min="7" max="7" width="9" style="1"/>
    <col min="8" max="8" width="9.71428571428571" style="1" customWidth="1"/>
    <col min="9" max="9" width="9" style="1"/>
    <col min="10" max="10" width="13.5714285714286" style="1" customWidth="1"/>
    <col min="11" max="12" width="9" style="1"/>
    <col min="13" max="13" width="9.71428571428571" style="1" customWidth="1"/>
    <col min="14" max="14" width="10.7142857142857" style="1" customWidth="1"/>
    <col min="15" max="16384" width="9" style="1"/>
  </cols>
  <sheetData>
    <row r="1" spans="1:14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9</v>
      </c>
    </row>
    <row r="2" ht="48" spans="1:14">
      <c r="A2" s="3" t="s">
        <v>395</v>
      </c>
      <c r="B2" s="3" t="s">
        <v>126</v>
      </c>
      <c r="C2" s="4" t="s">
        <v>396</v>
      </c>
      <c r="D2" s="4" t="s">
        <v>397</v>
      </c>
      <c r="E2" s="4" t="s">
        <v>398</v>
      </c>
      <c r="F2" s="4" t="s">
        <v>399</v>
      </c>
      <c r="G2" s="3" t="s">
        <v>124</v>
      </c>
      <c r="H2" s="3" t="s">
        <v>95</v>
      </c>
      <c r="I2" s="3" t="s">
        <v>125</v>
      </c>
      <c r="J2" s="9" t="s">
        <v>97</v>
      </c>
      <c r="K2" s="3" t="s">
        <v>98</v>
      </c>
      <c r="L2" s="3" t="s">
        <v>98</v>
      </c>
      <c r="M2" s="3" t="s">
        <v>199</v>
      </c>
      <c r="N2" s="3"/>
    </row>
    <row r="3" ht="48" spans="1:14">
      <c r="A3" s="3" t="s">
        <v>400</v>
      </c>
      <c r="B3" s="3" t="s">
        <v>126</v>
      </c>
      <c r="C3" s="4" t="s">
        <v>401</v>
      </c>
      <c r="D3" s="4" t="s">
        <v>402</v>
      </c>
      <c r="E3" s="4" t="s">
        <v>403</v>
      </c>
      <c r="F3" s="4" t="s">
        <v>404</v>
      </c>
      <c r="G3" s="3" t="s">
        <v>124</v>
      </c>
      <c r="H3" s="3" t="s">
        <v>95</v>
      </c>
      <c r="I3" s="3" t="s">
        <v>125</v>
      </c>
      <c r="J3" s="9" t="s">
        <v>97</v>
      </c>
      <c r="K3" s="3" t="s">
        <v>98</v>
      </c>
      <c r="L3" s="3" t="s">
        <v>98</v>
      </c>
      <c r="M3" s="3" t="s">
        <v>199</v>
      </c>
      <c r="N3" s="3"/>
    </row>
    <row r="4" ht="44.85" customHeight="1" spans="1:14">
      <c r="A4" s="3" t="s">
        <v>405</v>
      </c>
      <c r="B4" s="3" t="s">
        <v>126</v>
      </c>
      <c r="C4" s="4" t="s">
        <v>406</v>
      </c>
      <c r="D4" s="4" t="s">
        <v>407</v>
      </c>
      <c r="E4" s="31" t="s">
        <v>408</v>
      </c>
      <c r="F4" s="31" t="s">
        <v>409</v>
      </c>
      <c r="G4" s="3" t="s">
        <v>124</v>
      </c>
      <c r="H4" s="3" t="s">
        <v>95</v>
      </c>
      <c r="I4" s="3" t="s">
        <v>125</v>
      </c>
      <c r="J4" s="3" t="s">
        <v>97</v>
      </c>
      <c r="K4" s="3" t="s">
        <v>98</v>
      </c>
      <c r="L4" s="3" t="s">
        <v>98</v>
      </c>
      <c r="M4" s="3" t="s">
        <v>199</v>
      </c>
      <c r="N4" s="3"/>
    </row>
    <row r="5" ht="41.45" customHeight="1" spans="1:14">
      <c r="A5" s="3"/>
      <c r="B5" s="3" t="s">
        <v>126</v>
      </c>
      <c r="C5" s="4" t="s">
        <v>410</v>
      </c>
      <c r="D5" s="4" t="s">
        <v>411</v>
      </c>
      <c r="E5" s="31"/>
      <c r="F5" s="31"/>
      <c r="G5" s="3"/>
      <c r="H5" s="3"/>
      <c r="I5" s="3"/>
      <c r="J5" s="3"/>
      <c r="K5" s="3"/>
      <c r="L5" s="3"/>
      <c r="M5" s="3"/>
      <c r="N5" s="3"/>
    </row>
    <row r="6" ht="48" spans="1:14">
      <c r="A6" s="3" t="s">
        <v>412</v>
      </c>
      <c r="B6" s="3" t="s">
        <v>126</v>
      </c>
      <c r="C6" s="4" t="s">
        <v>413</v>
      </c>
      <c r="D6" s="4" t="s">
        <v>414</v>
      </c>
      <c r="E6" s="4" t="s">
        <v>415</v>
      </c>
      <c r="F6" s="4" t="s">
        <v>416</v>
      </c>
      <c r="G6" s="3" t="s">
        <v>124</v>
      </c>
      <c r="H6" s="3" t="s">
        <v>95</v>
      </c>
      <c r="I6" s="3" t="s">
        <v>125</v>
      </c>
      <c r="J6" s="9" t="s">
        <v>97</v>
      </c>
      <c r="K6" s="3" t="s">
        <v>98</v>
      </c>
      <c r="L6" s="3" t="s">
        <v>98</v>
      </c>
      <c r="M6" s="3" t="s">
        <v>199</v>
      </c>
      <c r="N6" s="3"/>
    </row>
    <row r="7" ht="60" spans="1:14">
      <c r="A7" s="3" t="s">
        <v>417</v>
      </c>
      <c r="B7" s="3" t="s">
        <v>126</v>
      </c>
      <c r="C7" s="32" t="s">
        <v>418</v>
      </c>
      <c r="D7" s="13" t="s">
        <v>419</v>
      </c>
      <c r="E7" s="32" t="s">
        <v>420</v>
      </c>
      <c r="F7" s="4" t="s">
        <v>421</v>
      </c>
      <c r="G7" s="3" t="s">
        <v>94</v>
      </c>
      <c r="H7" s="3" t="s">
        <v>95</v>
      </c>
      <c r="I7" s="3" t="s">
        <v>96</v>
      </c>
      <c r="J7" s="9" t="s">
        <v>97</v>
      </c>
      <c r="K7" s="3" t="s">
        <v>98</v>
      </c>
      <c r="L7" s="3" t="s">
        <v>98</v>
      </c>
      <c r="M7" s="3" t="s">
        <v>99</v>
      </c>
      <c r="N7" s="3"/>
    </row>
    <row r="8" ht="48" spans="1:14">
      <c r="A8" s="3" t="s">
        <v>422</v>
      </c>
      <c r="B8" s="3" t="s">
        <v>126</v>
      </c>
      <c r="C8" s="4" t="s">
        <v>423</v>
      </c>
      <c r="D8" s="4" t="s">
        <v>424</v>
      </c>
      <c r="E8" s="4" t="s">
        <v>425</v>
      </c>
      <c r="F8" s="4" t="s">
        <v>426</v>
      </c>
      <c r="G8" s="3" t="s">
        <v>124</v>
      </c>
      <c r="H8" s="3" t="s">
        <v>95</v>
      </c>
      <c r="I8" s="3" t="s">
        <v>125</v>
      </c>
      <c r="J8" s="9" t="s">
        <v>97</v>
      </c>
      <c r="K8" s="3" t="s">
        <v>98</v>
      </c>
      <c r="L8" s="3" t="s">
        <v>98</v>
      </c>
      <c r="M8" s="3" t="s">
        <v>99</v>
      </c>
      <c r="N8" s="3"/>
    </row>
    <row r="9" ht="48" spans="1:14">
      <c r="A9" s="3" t="s">
        <v>427</v>
      </c>
      <c r="B9" s="3" t="s">
        <v>126</v>
      </c>
      <c r="C9" s="4" t="s">
        <v>428</v>
      </c>
      <c r="D9" s="4" t="s">
        <v>429</v>
      </c>
      <c r="E9" s="4" t="s">
        <v>430</v>
      </c>
      <c r="F9" s="4" t="s">
        <v>431</v>
      </c>
      <c r="G9" s="3" t="s">
        <v>124</v>
      </c>
      <c r="H9" s="3" t="s">
        <v>95</v>
      </c>
      <c r="I9" s="3" t="s">
        <v>125</v>
      </c>
      <c r="J9" s="9" t="s">
        <v>97</v>
      </c>
      <c r="K9" s="3" t="s">
        <v>98</v>
      </c>
      <c r="L9" s="3" t="s">
        <v>98</v>
      </c>
      <c r="M9" s="3" t="s">
        <v>99</v>
      </c>
      <c r="N9" s="3"/>
    </row>
    <row r="10" ht="31.35" customHeight="1" spans="1:14">
      <c r="A10" s="3" t="s">
        <v>432</v>
      </c>
      <c r="B10" s="3" t="s">
        <v>126</v>
      </c>
      <c r="C10" s="4" t="s">
        <v>433</v>
      </c>
      <c r="D10" s="4" t="s">
        <v>434</v>
      </c>
      <c r="E10" s="31" t="s">
        <v>435</v>
      </c>
      <c r="F10" s="31" t="s">
        <v>436</v>
      </c>
      <c r="G10" s="3" t="s">
        <v>124</v>
      </c>
      <c r="H10" s="3" t="s">
        <v>95</v>
      </c>
      <c r="I10" s="3" t="s">
        <v>125</v>
      </c>
      <c r="J10" s="3" t="s">
        <v>97</v>
      </c>
      <c r="K10" s="3" t="s">
        <v>98</v>
      </c>
      <c r="L10" s="3" t="s">
        <v>98</v>
      </c>
      <c r="M10" s="3" t="s">
        <v>99</v>
      </c>
      <c r="N10" s="3"/>
    </row>
    <row r="11" ht="25.9" customHeight="1" spans="1:14">
      <c r="A11" s="3"/>
      <c r="B11" s="3" t="s">
        <v>126</v>
      </c>
      <c r="C11" s="4" t="s">
        <v>437</v>
      </c>
      <c r="D11" s="4" t="s">
        <v>438</v>
      </c>
      <c r="E11" s="31"/>
      <c r="F11" s="31"/>
      <c r="G11" s="3"/>
      <c r="H11" s="3"/>
      <c r="I11" s="3"/>
      <c r="J11" s="3"/>
      <c r="K11" s="3"/>
      <c r="L11" s="3"/>
      <c r="M11" s="3"/>
      <c r="N11" s="3"/>
    </row>
    <row r="12" ht="48" spans="1:14">
      <c r="A12" s="3" t="s">
        <v>439</v>
      </c>
      <c r="B12" s="3" t="s">
        <v>126</v>
      </c>
      <c r="C12" s="4" t="s">
        <v>440</v>
      </c>
      <c r="D12" s="4" t="s">
        <v>441</v>
      </c>
      <c r="E12" s="4" t="s">
        <v>442</v>
      </c>
      <c r="F12" s="4" t="s">
        <v>443</v>
      </c>
      <c r="G12" s="3" t="s">
        <v>124</v>
      </c>
      <c r="H12" s="3" t="s">
        <v>95</v>
      </c>
      <c r="I12" s="3" t="s">
        <v>125</v>
      </c>
      <c r="J12" s="9" t="s">
        <v>97</v>
      </c>
      <c r="K12" s="3" t="s">
        <v>98</v>
      </c>
      <c r="L12" s="3" t="s">
        <v>98</v>
      </c>
      <c r="M12" s="3" t="s">
        <v>99</v>
      </c>
      <c r="N12" s="3"/>
    </row>
  </sheetData>
  <mergeCells count="22">
    <mergeCell ref="A4:A5"/>
    <mergeCell ref="A10:A11"/>
    <mergeCell ref="E4:E5"/>
    <mergeCell ref="E10:E11"/>
    <mergeCell ref="F4:F5"/>
    <mergeCell ref="F10:F11"/>
    <mergeCell ref="G4:G5"/>
    <mergeCell ref="G10:G11"/>
    <mergeCell ref="H4:H5"/>
    <mergeCell ref="H10:H11"/>
    <mergeCell ref="I4:I5"/>
    <mergeCell ref="I10:I11"/>
    <mergeCell ref="J4:J5"/>
    <mergeCell ref="J10:J11"/>
    <mergeCell ref="K4:K5"/>
    <mergeCell ref="K10:K11"/>
    <mergeCell ref="L4:L5"/>
    <mergeCell ref="L10:L11"/>
    <mergeCell ref="M4:M5"/>
    <mergeCell ref="M10:M11"/>
    <mergeCell ref="N4:N5"/>
    <mergeCell ref="N10:N11"/>
  </mergeCell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"/>
  <sheetViews>
    <sheetView topLeftCell="E1" workbookViewId="0">
      <selection activeCell="N1" sqref="N$1:N$1048576"/>
    </sheetView>
  </sheetViews>
  <sheetFormatPr defaultColWidth="9" defaultRowHeight="12" outlineLevelRow="2"/>
  <cols>
    <col min="1" max="1" width="9" style="1"/>
    <col min="2" max="2" width="7.71428571428571" style="1" customWidth="1"/>
    <col min="3" max="3" width="19.4285714285714" style="1" customWidth="1"/>
    <col min="4" max="4" width="17.2857142857143" style="1" customWidth="1"/>
    <col min="5" max="5" width="30.5714285714286" style="1" customWidth="1"/>
    <col min="6" max="6" width="43.1428571428571" style="1" customWidth="1"/>
    <col min="7" max="7" width="9" style="1"/>
    <col min="8" max="8" width="9.71428571428571" style="1" customWidth="1"/>
    <col min="9" max="9" width="9" style="1"/>
    <col min="10" max="10" width="15" style="1" customWidth="1"/>
    <col min="11" max="12" width="9" style="1"/>
    <col min="13" max="13" width="9.71428571428571" style="1" customWidth="1"/>
    <col min="14" max="14" width="5.71428571428571" style="1" customWidth="1"/>
    <col min="15" max="16384" width="9" style="1"/>
  </cols>
  <sheetData>
    <row r="1" spans="1:14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9</v>
      </c>
    </row>
    <row r="2" s="10" customFormat="1" ht="36" spans="1:14">
      <c r="A2" s="5" t="s">
        <v>444</v>
      </c>
      <c r="B2" s="5" t="s">
        <v>119</v>
      </c>
      <c r="C2" s="14" t="s">
        <v>445</v>
      </c>
      <c r="D2" s="14" t="s">
        <v>446</v>
      </c>
      <c r="E2" s="14" t="s">
        <v>447</v>
      </c>
      <c r="F2" s="14" t="s">
        <v>448</v>
      </c>
      <c r="G2" s="5" t="s">
        <v>124</v>
      </c>
      <c r="H2" s="5" t="s">
        <v>95</v>
      </c>
      <c r="I2" s="5" t="s">
        <v>112</v>
      </c>
      <c r="J2" s="6" t="s">
        <v>130</v>
      </c>
      <c r="K2" s="5" t="s">
        <v>98</v>
      </c>
      <c r="L2" s="5" t="s">
        <v>98</v>
      </c>
      <c r="M2" s="5" t="s">
        <v>99</v>
      </c>
      <c r="N2" s="5"/>
    </row>
    <row r="3" s="10" customFormat="1" ht="36" spans="1:14">
      <c r="A3" s="5" t="s">
        <v>449</v>
      </c>
      <c r="B3" s="5" t="s">
        <v>119</v>
      </c>
      <c r="C3" s="14" t="s">
        <v>450</v>
      </c>
      <c r="D3" s="14" t="s">
        <v>451</v>
      </c>
      <c r="E3" s="14" t="s">
        <v>452</v>
      </c>
      <c r="F3" s="14" t="s">
        <v>453</v>
      </c>
      <c r="G3" s="5" t="s">
        <v>124</v>
      </c>
      <c r="H3" s="5" t="s">
        <v>95</v>
      </c>
      <c r="I3" s="5" t="s">
        <v>112</v>
      </c>
      <c r="J3" s="6" t="s">
        <v>130</v>
      </c>
      <c r="K3" s="5" t="s">
        <v>98</v>
      </c>
      <c r="L3" s="5" t="s">
        <v>98</v>
      </c>
      <c r="M3" s="5" t="s">
        <v>99</v>
      </c>
      <c r="N3" s="5"/>
    </row>
  </sheetData>
  <pageMargins left="0.75" right="0.75" top="1" bottom="1" header="0.5" footer="0.5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9"/>
  <sheetViews>
    <sheetView topLeftCell="E12" workbookViewId="0">
      <selection activeCell="N1" sqref="N$1:N$1048576"/>
    </sheetView>
  </sheetViews>
  <sheetFormatPr defaultColWidth="9" defaultRowHeight="12"/>
  <cols>
    <col min="1" max="1" width="9" style="1"/>
    <col min="2" max="2" width="7.71428571428571" style="1" customWidth="1"/>
    <col min="3" max="3" width="28.2857142857143" style="1" customWidth="1"/>
    <col min="4" max="4" width="30.8571428571429" style="1" customWidth="1"/>
    <col min="5" max="5" width="40.8571428571429" style="1" customWidth="1"/>
    <col min="6" max="6" width="7.71428571428571" style="1" customWidth="1"/>
    <col min="7" max="7" width="10.4285714285714" style="1" customWidth="1"/>
    <col min="8" max="8" width="9.71428571428571" style="1" customWidth="1"/>
    <col min="9" max="9" width="9" style="1"/>
    <col min="10" max="10" width="13.5714285714286" style="1" customWidth="1"/>
    <col min="11" max="12" width="9" style="1"/>
    <col min="13" max="13" width="9.71428571428571" style="1" customWidth="1"/>
    <col min="14" max="14" width="17.2857142857143" style="1" customWidth="1"/>
    <col min="15" max="16384" width="9" style="1"/>
  </cols>
  <sheetData>
    <row r="1" spans="1:14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9</v>
      </c>
    </row>
    <row r="2" s="10" customFormat="1" ht="38.1" customHeight="1" spans="1:14">
      <c r="A2" s="5" t="s">
        <v>454</v>
      </c>
      <c r="B2" s="5" t="s">
        <v>119</v>
      </c>
      <c r="C2" s="13" t="s">
        <v>455</v>
      </c>
      <c r="D2" s="14" t="s">
        <v>456</v>
      </c>
      <c r="E2" s="14" t="s">
        <v>457</v>
      </c>
      <c r="F2" s="5" t="s">
        <v>458</v>
      </c>
      <c r="G2" s="5" t="s">
        <v>124</v>
      </c>
      <c r="H2" s="5" t="s">
        <v>111</v>
      </c>
      <c r="I2" s="5" t="s">
        <v>459</v>
      </c>
      <c r="J2" s="6" t="s">
        <v>97</v>
      </c>
      <c r="K2" s="5" t="s">
        <v>98</v>
      </c>
      <c r="L2" s="5" t="s">
        <v>98</v>
      </c>
      <c r="M2" s="5" t="s">
        <v>99</v>
      </c>
      <c r="N2" s="25" t="s">
        <v>460</v>
      </c>
    </row>
    <row r="3" s="10" customFormat="1" ht="31.7" customHeight="1" spans="1:14">
      <c r="A3" s="5"/>
      <c r="B3" s="5" t="s">
        <v>89</v>
      </c>
      <c r="C3" s="13" t="s">
        <v>461</v>
      </c>
      <c r="D3" s="14" t="s">
        <v>462</v>
      </c>
      <c r="E3" s="14"/>
      <c r="F3" s="5"/>
      <c r="G3" s="5"/>
      <c r="H3" s="5"/>
      <c r="I3" s="5"/>
      <c r="J3" s="6"/>
      <c r="K3" s="5"/>
      <c r="L3" s="5"/>
      <c r="M3" s="5"/>
      <c r="N3" s="25"/>
    </row>
    <row r="4" s="10" customFormat="1" ht="41.85" customHeight="1" spans="1:14">
      <c r="A4" s="5" t="s">
        <v>463</v>
      </c>
      <c r="B4" s="5" t="s">
        <v>119</v>
      </c>
      <c r="C4" s="13" t="s">
        <v>464</v>
      </c>
      <c r="D4" s="14" t="s">
        <v>465</v>
      </c>
      <c r="E4" s="13" t="s">
        <v>466</v>
      </c>
      <c r="F4" s="5" t="s">
        <v>458</v>
      </c>
      <c r="G4" s="5" t="s">
        <v>124</v>
      </c>
      <c r="H4" s="5" t="s">
        <v>111</v>
      </c>
      <c r="I4" s="5" t="s">
        <v>459</v>
      </c>
      <c r="J4" s="6" t="s">
        <v>97</v>
      </c>
      <c r="K4" s="5" t="s">
        <v>98</v>
      </c>
      <c r="L4" s="5" t="s">
        <v>98</v>
      </c>
      <c r="M4" s="5" t="s">
        <v>99</v>
      </c>
      <c r="N4" s="25" t="s">
        <v>460</v>
      </c>
    </row>
    <row r="5" s="10" customFormat="1" ht="93" customHeight="1" spans="1:14">
      <c r="A5" s="5"/>
      <c r="B5" s="5" t="s">
        <v>89</v>
      </c>
      <c r="C5" s="13" t="s">
        <v>467</v>
      </c>
      <c r="D5" s="14" t="s">
        <v>468</v>
      </c>
      <c r="E5" s="14"/>
      <c r="F5" s="5"/>
      <c r="G5" s="5"/>
      <c r="H5" s="5"/>
      <c r="I5" s="5"/>
      <c r="J5" s="6"/>
      <c r="K5" s="5"/>
      <c r="L5" s="5"/>
      <c r="M5" s="5"/>
      <c r="N5" s="25"/>
    </row>
    <row r="6" s="10" customFormat="1" ht="36" spans="1:14">
      <c r="A6" s="5" t="s">
        <v>469</v>
      </c>
      <c r="B6" s="5" t="s">
        <v>89</v>
      </c>
      <c r="C6" s="14" t="s">
        <v>470</v>
      </c>
      <c r="D6" s="14" t="s">
        <v>471</v>
      </c>
      <c r="E6" s="14" t="s">
        <v>472</v>
      </c>
      <c r="F6" s="5" t="s">
        <v>458</v>
      </c>
      <c r="G6" s="5" t="s">
        <v>124</v>
      </c>
      <c r="H6" s="5" t="s">
        <v>111</v>
      </c>
      <c r="I6" s="5" t="s">
        <v>459</v>
      </c>
      <c r="J6" s="6" t="s">
        <v>97</v>
      </c>
      <c r="K6" s="5" t="s">
        <v>98</v>
      </c>
      <c r="L6" s="5" t="s">
        <v>98</v>
      </c>
      <c r="M6" s="5" t="s">
        <v>99</v>
      </c>
      <c r="N6" s="12" t="s">
        <v>460</v>
      </c>
    </row>
    <row r="7" s="10" customFormat="1" ht="48" spans="1:14">
      <c r="A7" s="5" t="s">
        <v>473</v>
      </c>
      <c r="B7" s="5" t="s">
        <v>89</v>
      </c>
      <c r="C7" s="14" t="s">
        <v>474</v>
      </c>
      <c r="D7" s="14" t="s">
        <v>475</v>
      </c>
      <c r="E7" s="14" t="s">
        <v>476</v>
      </c>
      <c r="F7" s="5" t="s">
        <v>458</v>
      </c>
      <c r="G7" s="5" t="s">
        <v>124</v>
      </c>
      <c r="H7" s="5" t="s">
        <v>111</v>
      </c>
      <c r="I7" s="5" t="s">
        <v>459</v>
      </c>
      <c r="J7" s="6" t="s">
        <v>97</v>
      </c>
      <c r="K7" s="5" t="s">
        <v>98</v>
      </c>
      <c r="L7" s="5" t="s">
        <v>98</v>
      </c>
      <c r="M7" s="5" t="s">
        <v>99</v>
      </c>
      <c r="N7" s="12" t="s">
        <v>460</v>
      </c>
    </row>
    <row r="8" s="10" customFormat="1" ht="11.85" customHeight="1" spans="1:14">
      <c r="A8" s="5" t="s">
        <v>477</v>
      </c>
      <c r="B8" s="5" t="s">
        <v>89</v>
      </c>
      <c r="C8" s="14" t="s">
        <v>478</v>
      </c>
      <c r="D8" s="12" t="s">
        <v>479</v>
      </c>
      <c r="E8" s="20" t="s">
        <v>480</v>
      </c>
      <c r="F8" s="6" t="s">
        <v>458</v>
      </c>
      <c r="G8" s="5" t="s">
        <v>124</v>
      </c>
      <c r="H8" s="5" t="s">
        <v>95</v>
      </c>
      <c r="I8" s="5" t="s">
        <v>112</v>
      </c>
      <c r="J8" s="5" t="s">
        <v>97</v>
      </c>
      <c r="K8" s="5" t="s">
        <v>98</v>
      </c>
      <c r="L8" s="5" t="s">
        <v>98</v>
      </c>
      <c r="M8" s="5" t="s">
        <v>99</v>
      </c>
      <c r="N8" s="25" t="s">
        <v>460</v>
      </c>
    </row>
    <row r="9" s="10" customFormat="1" ht="24" spans="1:14">
      <c r="A9" s="5"/>
      <c r="B9" s="5" t="s">
        <v>89</v>
      </c>
      <c r="C9" s="14" t="s">
        <v>481</v>
      </c>
      <c r="D9" s="12" t="s">
        <v>482</v>
      </c>
      <c r="E9" s="23"/>
      <c r="F9" s="6"/>
      <c r="G9" s="5"/>
      <c r="H9" s="5"/>
      <c r="I9" s="5"/>
      <c r="J9" s="5"/>
      <c r="K9" s="5"/>
      <c r="L9" s="5"/>
      <c r="M9" s="5"/>
      <c r="N9" s="25"/>
    </row>
    <row r="10" s="10" customFormat="1" spans="1:14">
      <c r="A10" s="5" t="s">
        <v>483</v>
      </c>
      <c r="B10" s="5" t="s">
        <v>89</v>
      </c>
      <c r="C10" s="14" t="s">
        <v>484</v>
      </c>
      <c r="D10" s="30" t="s">
        <v>485</v>
      </c>
      <c r="E10" s="25" t="s">
        <v>486</v>
      </c>
      <c r="F10" s="6" t="s">
        <v>458</v>
      </c>
      <c r="G10" s="5" t="s">
        <v>124</v>
      </c>
      <c r="H10" s="5" t="s">
        <v>95</v>
      </c>
      <c r="I10" s="5" t="s">
        <v>112</v>
      </c>
      <c r="J10" s="5" t="s">
        <v>97</v>
      </c>
      <c r="K10" s="5" t="s">
        <v>98</v>
      </c>
      <c r="L10" s="5" t="s">
        <v>98</v>
      </c>
      <c r="M10" s="5" t="s">
        <v>99</v>
      </c>
      <c r="N10" s="5"/>
    </row>
    <row r="11" s="10" customFormat="1" spans="1:14">
      <c r="A11" s="5"/>
      <c r="B11" s="5" t="s">
        <v>89</v>
      </c>
      <c r="C11" s="14" t="s">
        <v>487</v>
      </c>
      <c r="D11" s="30" t="s">
        <v>488</v>
      </c>
      <c r="E11" s="25"/>
      <c r="F11" s="6"/>
      <c r="G11" s="5"/>
      <c r="H11" s="5"/>
      <c r="I11" s="5"/>
      <c r="J11" s="5"/>
      <c r="K11" s="5"/>
      <c r="L11" s="5"/>
      <c r="M11" s="5"/>
      <c r="N11" s="5"/>
    </row>
    <row r="12" s="10" customFormat="1" ht="23.65" customHeight="1" spans="1:14">
      <c r="A12" s="5" t="s">
        <v>489</v>
      </c>
      <c r="B12" s="5" t="s">
        <v>89</v>
      </c>
      <c r="C12" s="14" t="s">
        <v>490</v>
      </c>
      <c r="D12" s="12" t="s">
        <v>491</v>
      </c>
      <c r="E12" s="25" t="s">
        <v>492</v>
      </c>
      <c r="F12" s="6" t="s">
        <v>458</v>
      </c>
      <c r="G12" s="5" t="s">
        <v>124</v>
      </c>
      <c r="H12" s="5" t="s">
        <v>95</v>
      </c>
      <c r="I12" s="5" t="s">
        <v>112</v>
      </c>
      <c r="J12" s="5" t="s">
        <v>97</v>
      </c>
      <c r="K12" s="5" t="s">
        <v>98</v>
      </c>
      <c r="L12" s="5" t="s">
        <v>98</v>
      </c>
      <c r="M12" s="5" t="s">
        <v>99</v>
      </c>
      <c r="N12" s="5"/>
    </row>
    <row r="13" s="10" customFormat="1" ht="45.2" customHeight="1" spans="1:14">
      <c r="A13" s="5"/>
      <c r="B13" s="5" t="s">
        <v>89</v>
      </c>
      <c r="C13" s="14" t="s">
        <v>493</v>
      </c>
      <c r="D13" s="12" t="s">
        <v>494</v>
      </c>
      <c r="E13" s="25"/>
      <c r="F13" s="6"/>
      <c r="G13" s="5"/>
      <c r="H13" s="5"/>
      <c r="I13" s="5"/>
      <c r="J13" s="5"/>
      <c r="K13" s="5"/>
      <c r="L13" s="5"/>
      <c r="M13" s="5"/>
      <c r="N13" s="5"/>
    </row>
    <row r="14" s="10" customFormat="1" spans="1:14">
      <c r="A14" s="5" t="s">
        <v>495</v>
      </c>
      <c r="B14" s="5" t="s">
        <v>89</v>
      </c>
      <c r="C14" s="14" t="s">
        <v>496</v>
      </c>
      <c r="D14" s="12" t="s">
        <v>497</v>
      </c>
      <c r="E14" s="25" t="s">
        <v>498</v>
      </c>
      <c r="F14" s="6" t="s">
        <v>458</v>
      </c>
      <c r="G14" s="5" t="s">
        <v>124</v>
      </c>
      <c r="H14" s="5" t="s">
        <v>95</v>
      </c>
      <c r="I14" s="5" t="s">
        <v>112</v>
      </c>
      <c r="J14" s="5" t="s">
        <v>97</v>
      </c>
      <c r="K14" s="5" t="s">
        <v>98</v>
      </c>
      <c r="L14" s="5" t="s">
        <v>98</v>
      </c>
      <c r="M14" s="5" t="s">
        <v>99</v>
      </c>
      <c r="N14" s="5"/>
    </row>
    <row r="15" s="10" customFormat="1" spans="1:14">
      <c r="A15" s="5"/>
      <c r="B15" s="5" t="s">
        <v>89</v>
      </c>
      <c r="C15" s="14" t="s">
        <v>499</v>
      </c>
      <c r="D15" s="12" t="s">
        <v>500</v>
      </c>
      <c r="E15" s="25"/>
      <c r="F15" s="6"/>
      <c r="G15" s="5"/>
      <c r="H15" s="5"/>
      <c r="I15" s="5"/>
      <c r="J15" s="5"/>
      <c r="K15" s="5"/>
      <c r="L15" s="5"/>
      <c r="M15" s="5"/>
      <c r="N15" s="5"/>
    </row>
    <row r="16" s="10" customFormat="1" ht="45.6" customHeight="1" spans="1:14">
      <c r="A16" s="5" t="s">
        <v>501</v>
      </c>
      <c r="B16" s="5" t="s">
        <v>119</v>
      </c>
      <c r="C16" s="14" t="s">
        <v>502</v>
      </c>
      <c r="D16" s="14" t="s">
        <v>503</v>
      </c>
      <c r="E16" s="25" t="s">
        <v>504</v>
      </c>
      <c r="F16" s="6" t="s">
        <v>458</v>
      </c>
      <c r="G16" s="5" t="s">
        <v>505</v>
      </c>
      <c r="H16" s="5" t="s">
        <v>111</v>
      </c>
      <c r="I16" s="5" t="s">
        <v>96</v>
      </c>
      <c r="J16" s="5" t="s">
        <v>97</v>
      </c>
      <c r="K16" s="5" t="s">
        <v>98</v>
      </c>
      <c r="L16" s="5" t="s">
        <v>98</v>
      </c>
      <c r="M16" s="5" t="s">
        <v>99</v>
      </c>
      <c r="N16" s="5"/>
    </row>
    <row r="17" s="10" customFormat="1" ht="35.45" customHeight="1" spans="1:14">
      <c r="A17" s="5"/>
      <c r="B17" s="5" t="s">
        <v>89</v>
      </c>
      <c r="C17" s="14" t="s">
        <v>506</v>
      </c>
      <c r="D17" s="14" t="s">
        <v>507</v>
      </c>
      <c r="E17" s="25"/>
      <c r="F17" s="6"/>
      <c r="G17" s="5"/>
      <c r="H17" s="5"/>
      <c r="I17" s="5"/>
      <c r="J17" s="5"/>
      <c r="K17" s="5"/>
      <c r="L17" s="5"/>
      <c r="M17" s="5"/>
      <c r="N17" s="5"/>
    </row>
    <row r="18" s="10" customFormat="1" ht="16.35" customHeight="1" spans="1:14">
      <c r="A18" s="16" t="s">
        <v>508</v>
      </c>
      <c r="B18" s="5" t="s">
        <v>89</v>
      </c>
      <c r="C18" s="14" t="s">
        <v>509</v>
      </c>
      <c r="D18" s="12" t="s">
        <v>510</v>
      </c>
      <c r="E18" s="25" t="s">
        <v>511</v>
      </c>
      <c r="F18" s="6" t="s">
        <v>458</v>
      </c>
      <c r="G18" s="5" t="s">
        <v>124</v>
      </c>
      <c r="H18" s="5" t="s">
        <v>95</v>
      </c>
      <c r="I18" s="5" t="s">
        <v>112</v>
      </c>
      <c r="J18" s="5" t="s">
        <v>97</v>
      </c>
      <c r="K18" s="5" t="s">
        <v>98</v>
      </c>
      <c r="L18" s="5" t="s">
        <v>98</v>
      </c>
      <c r="M18" s="5" t="s">
        <v>99</v>
      </c>
      <c r="N18" s="5"/>
    </row>
    <row r="19" s="10" customFormat="1" ht="18.95" customHeight="1" spans="1:14">
      <c r="A19" s="18"/>
      <c r="B19" s="5" t="s">
        <v>89</v>
      </c>
      <c r="C19" s="14" t="s">
        <v>512</v>
      </c>
      <c r="D19" s="12" t="s">
        <v>513</v>
      </c>
      <c r="E19" s="25"/>
      <c r="F19" s="6"/>
      <c r="G19" s="5"/>
      <c r="H19" s="5"/>
      <c r="I19" s="5"/>
      <c r="J19" s="5"/>
      <c r="K19" s="5"/>
      <c r="L19" s="5"/>
      <c r="M19" s="5"/>
      <c r="N19" s="5"/>
    </row>
  </sheetData>
  <mergeCells count="88">
    <mergeCell ref="A2:A3"/>
    <mergeCell ref="A4:A5"/>
    <mergeCell ref="A8:A9"/>
    <mergeCell ref="A10:A11"/>
    <mergeCell ref="A12:A13"/>
    <mergeCell ref="A14:A15"/>
    <mergeCell ref="A16:A17"/>
    <mergeCell ref="A18:A19"/>
    <mergeCell ref="E2:E3"/>
    <mergeCell ref="E4:E5"/>
    <mergeCell ref="E8:E9"/>
    <mergeCell ref="E10:E11"/>
    <mergeCell ref="E12:E13"/>
    <mergeCell ref="E14:E15"/>
    <mergeCell ref="E16:E17"/>
    <mergeCell ref="E18:E19"/>
    <mergeCell ref="F2:F3"/>
    <mergeCell ref="F4:F5"/>
    <mergeCell ref="F8:F9"/>
    <mergeCell ref="F10:F11"/>
    <mergeCell ref="F12:F13"/>
    <mergeCell ref="F14:F15"/>
    <mergeCell ref="F16:F17"/>
    <mergeCell ref="F18:F19"/>
    <mergeCell ref="G2:G3"/>
    <mergeCell ref="G4:G5"/>
    <mergeCell ref="G8:G9"/>
    <mergeCell ref="G10:G11"/>
    <mergeCell ref="G12:G13"/>
    <mergeCell ref="G14:G15"/>
    <mergeCell ref="G16:G17"/>
    <mergeCell ref="G18:G19"/>
    <mergeCell ref="H2:H3"/>
    <mergeCell ref="H4:H5"/>
    <mergeCell ref="H8:H9"/>
    <mergeCell ref="H10:H11"/>
    <mergeCell ref="H12:H13"/>
    <mergeCell ref="H14:H15"/>
    <mergeCell ref="H16:H17"/>
    <mergeCell ref="H18:H19"/>
    <mergeCell ref="I2:I3"/>
    <mergeCell ref="I4:I5"/>
    <mergeCell ref="I8:I9"/>
    <mergeCell ref="I10:I11"/>
    <mergeCell ref="I12:I13"/>
    <mergeCell ref="I14:I15"/>
    <mergeCell ref="I16:I17"/>
    <mergeCell ref="I18:I19"/>
    <mergeCell ref="J2:J3"/>
    <mergeCell ref="J4:J5"/>
    <mergeCell ref="J8:J9"/>
    <mergeCell ref="J10:J11"/>
    <mergeCell ref="J12:J13"/>
    <mergeCell ref="J14:J15"/>
    <mergeCell ref="J16:J17"/>
    <mergeCell ref="J18:J19"/>
    <mergeCell ref="K2:K3"/>
    <mergeCell ref="K4:K5"/>
    <mergeCell ref="K8:K9"/>
    <mergeCell ref="K10:K11"/>
    <mergeCell ref="K12:K13"/>
    <mergeCell ref="K14:K15"/>
    <mergeCell ref="K16:K17"/>
    <mergeCell ref="K18:K19"/>
    <mergeCell ref="L2:L3"/>
    <mergeCell ref="L4:L5"/>
    <mergeCell ref="L8:L9"/>
    <mergeCell ref="L10:L11"/>
    <mergeCell ref="L12:L13"/>
    <mergeCell ref="L14:L15"/>
    <mergeCell ref="L16:L17"/>
    <mergeCell ref="L18:L19"/>
    <mergeCell ref="M2:M3"/>
    <mergeCell ref="M4:M5"/>
    <mergeCell ref="M8:M9"/>
    <mergeCell ref="M10:M11"/>
    <mergeCell ref="M12:M13"/>
    <mergeCell ref="M14:M15"/>
    <mergeCell ref="M16:M17"/>
    <mergeCell ref="M18:M19"/>
    <mergeCell ref="N2:N3"/>
    <mergeCell ref="N4:N5"/>
    <mergeCell ref="N8:N9"/>
    <mergeCell ref="N10:N11"/>
    <mergeCell ref="N12:N13"/>
    <mergeCell ref="N14:N15"/>
    <mergeCell ref="N16:N17"/>
    <mergeCell ref="N18:N19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修订历史</vt:lpstr>
      <vt:lpstr>Index</vt:lpstr>
      <vt:lpstr>HA</vt:lpstr>
      <vt:lpstr>HB</vt:lpstr>
      <vt:lpstr>HC</vt:lpstr>
      <vt:lpstr>HD</vt:lpstr>
      <vt:lpstr>HE</vt:lpstr>
      <vt:lpstr>HG</vt:lpstr>
      <vt:lpstr>HH</vt:lpstr>
      <vt:lpstr>HI</vt:lpstr>
      <vt:lpstr>HJ</vt:lpstr>
      <vt:lpstr>HM</vt:lpstr>
      <vt:lpstr>HN</vt:lpstr>
      <vt:lpstr>HO</vt:lpstr>
      <vt:lpstr>HP</vt:lpstr>
      <vt:lpstr>HS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</dc:creator>
  <cp:lastModifiedBy>zb</cp:lastModifiedBy>
  <dcterms:created xsi:type="dcterms:W3CDTF">2009-07-28T02:25:00Z</dcterms:created>
  <dcterms:modified xsi:type="dcterms:W3CDTF">2015-09-09T04:35:41Z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